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200" windowWidth="13275" windowHeight="9465" tabRatio="163" activeTab="0"/>
  </bookViews>
  <sheets>
    <sheet name="Sheet1" sheetId="1" r:id="rId1"/>
  </sheets>
  <definedNames>
    <definedName name="_xlnm.Print_Area" localSheetId="0">'Sheet1'!$A$1:$M$122</definedName>
  </definedNames>
  <calcPr fullCalcOnLoad="1"/>
</workbook>
</file>

<file path=xl/sharedStrings.xml><?xml version="1.0" encoding="utf-8"?>
<sst xmlns="http://schemas.openxmlformats.org/spreadsheetml/2006/main" count="294" uniqueCount="280">
  <si>
    <r>
      <rPr>
        <b/>
        <sz val="14"/>
        <color indexed="9"/>
        <rFont val="Arial"/>
        <family val="2"/>
      </rPr>
      <t>PROJET DE BUDGET 2011</t>
    </r>
  </si>
  <si>
    <r>
      <rPr>
        <b/>
        <sz val="12"/>
        <rFont val="Arial"/>
        <family val="2"/>
      </rPr>
      <t>DÉPARTEMENT DE GESTION DES CONFÉRENCES ET RÉUNIONS</t>
    </r>
  </si>
  <si>
    <r>
      <rPr>
        <b/>
        <sz val="12"/>
        <rFont val="Arial"/>
        <family val="2"/>
      </rPr>
      <t>RÉUNION D'UNE JOURNÉE AU SIÈGE ET HORS SIÈGE</t>
    </r>
  </si>
  <si>
    <r>
      <rPr>
        <b/>
        <sz val="12"/>
        <rFont val="Arial"/>
        <family val="2"/>
      </rPr>
      <t>4 LANGUES</t>
    </r>
  </si>
  <si>
    <r>
      <rPr>
        <b/>
        <sz val="9"/>
        <rFont val="Arial"/>
        <family val="2"/>
      </rPr>
      <t>RÉUNION:</t>
    </r>
  </si>
  <si>
    <r>
      <rPr>
        <b/>
        <sz val="9"/>
        <rFont val="Arial"/>
        <family val="2"/>
      </rPr>
      <t xml:space="preserve">  HORS SIÈGE</t>
    </r>
  </si>
  <si>
    <r>
      <rPr>
        <b/>
        <sz val="9"/>
        <rFont val="Arial"/>
        <family val="2"/>
      </rPr>
      <t>LIEU:</t>
    </r>
  </si>
  <si>
    <r>
      <rPr>
        <b/>
        <sz val="9"/>
        <rFont val="Arial"/>
        <family val="2"/>
      </rPr>
      <t xml:space="preserve">  À DÉTERMINER</t>
    </r>
  </si>
  <si>
    <r>
      <rPr>
        <b/>
        <sz val="9"/>
        <rFont val="Arial"/>
        <family val="2"/>
      </rPr>
      <t>DURÉE:</t>
    </r>
  </si>
  <si>
    <r>
      <rPr>
        <sz val="8"/>
        <rFont val="Arial"/>
        <family val="2"/>
      </rPr>
      <t>1 journée</t>
    </r>
  </si>
  <si>
    <r>
      <rPr>
        <b/>
        <sz val="9"/>
        <rFont val="Arial"/>
        <family val="2"/>
      </rPr>
      <t>LANGUES:</t>
    </r>
  </si>
  <si>
    <r>
      <rPr>
        <b/>
        <sz val="9"/>
        <rFont val="Arial"/>
        <family val="2"/>
      </rPr>
      <t xml:space="preserve">  INTERPRÉTATION:</t>
    </r>
  </si>
  <si>
    <r>
      <rPr>
        <sz val="8"/>
        <rFont val="Arial"/>
        <family val="2"/>
      </rPr>
      <t>4 langues</t>
    </r>
  </si>
  <si>
    <r>
      <rPr>
        <b/>
        <sz val="9"/>
        <rFont val="Arial"/>
        <family val="2"/>
      </rPr>
      <t>TRADUCTION:</t>
    </r>
  </si>
  <si>
    <r>
      <rPr>
        <sz val="8"/>
        <rFont val="Arial"/>
        <family val="2"/>
      </rPr>
      <t>4 langues</t>
    </r>
  </si>
  <si>
    <r>
      <rPr>
        <b/>
        <sz val="9"/>
        <rFont val="Arial"/>
        <family val="2"/>
      </rPr>
      <t>OBSERVATIONS:</t>
    </r>
  </si>
  <si>
    <r>
      <rPr>
        <sz val="8"/>
        <rFont val="Arial"/>
        <family val="2"/>
      </rPr>
      <t xml:space="preserve">   ÉU$ 8 000 pour la traduction et l'impression de documents avant et après la réunion,</t>
    </r>
  </si>
  <si>
    <r>
      <rPr>
        <sz val="8"/>
        <rFont val="Arial"/>
        <family val="2"/>
      </rPr>
      <t xml:space="preserve">    y compris le rapport final.</t>
    </r>
  </si>
  <si>
    <r>
      <rPr>
        <sz val="8"/>
        <rFont val="Arial"/>
        <family val="2"/>
      </rPr>
      <t xml:space="preserve"> </t>
    </r>
  </si>
  <si>
    <r>
      <rPr>
        <sz val="8"/>
        <rFont val="Arial"/>
        <family val="2"/>
      </rPr>
      <t xml:space="preserve">    Toutes les dépenses de voyage doivent être assumées par le pays d'accueil</t>
    </r>
  </si>
  <si>
    <r>
      <rPr>
        <b/>
        <sz val="9"/>
        <rFont val="Arial"/>
        <family val="2"/>
      </rPr>
      <t>OBJ. 2 - HEURES SUPPLÉMENTAIRES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</si>
  <si>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</si>
  <si>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</si>
  <si>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 xml:space="preserve"> heures 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</si>
  <si>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</si>
  <si>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</si>
  <si>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 Heures supplémentaires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</si>
  <si>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</si>
  <si>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heures</t>
    </r>
  </si>
  <si>
    <r>
      <rPr>
        <b/>
        <sz val="9"/>
        <rFont val="Arial"/>
        <family val="2"/>
      </rPr>
      <t>OBJ. 5 et 8 - DOCUMENTS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</si>
  <si>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</si>
  <si>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</si>
  <si>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>mots 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</si>
  <si>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</si>
  <si>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</si>
  <si>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la réunion. Y compris impression</t>
    </r>
  </si>
  <si>
    <r>
      <rPr>
        <sz val="8"/>
        <rFont val="Arial"/>
        <family val="2"/>
      </rPr>
      <t>durant la réunion.</t>
    </r>
  </si>
  <si>
    <r>
      <rPr>
        <sz val="8"/>
        <rFont val="Arial"/>
        <family val="2"/>
      </rPr>
      <t>x</t>
    </r>
  </si>
  <si>
    <r>
      <rPr>
        <b/>
        <sz val="9"/>
        <rFont val="Arial"/>
        <family val="2"/>
      </rPr>
      <t>OBJ. 6 - ÉQUIPEMENT &amp; FOURNITURES</t>
    </r>
  </si>
  <si>
    <r>
      <rPr>
        <sz val="8"/>
        <rFont val="Arial"/>
        <family val="2"/>
      </rPr>
      <t>Équipement, fournitures et service de pause-café</t>
    </r>
  </si>
  <si>
    <r>
      <rPr>
        <b/>
        <sz val="9"/>
        <rFont val="Arial"/>
        <family val="2"/>
      </rPr>
      <t xml:space="preserve"> OBJ. 8 -  CONTRATS</t>
    </r>
  </si>
  <si>
    <r>
      <rPr>
        <b/>
        <sz val="8"/>
        <rFont val="Arial"/>
        <family val="2"/>
      </rPr>
      <t>Personnel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</si>
  <si>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</si>
  <si>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</si>
  <si>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</si>
  <si>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 xml:space="preserve"> Période =</t>
    </r>
  </si>
  <si>
    <r>
      <rPr>
        <b/>
        <sz val="8"/>
        <rFont val="Arial"/>
        <family val="2"/>
      </rPr>
      <t>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</si>
  <si>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</si>
  <si>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</si>
  <si>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Interprètes</t>
    </r>
    <r>
      <rPr>
        <vertAlign val="superscript"/>
        <sz val="8"/>
        <rFont val="Arial"/>
        <family val="0"/>
      </rPr>
      <t>1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</si>
  <si>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</si>
  <si>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</si>
  <si>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poste</t>
    </r>
  </si>
  <si>
    <r>
      <rPr>
        <sz val="8"/>
        <rFont val="Arial"/>
        <family val="0"/>
      </rPr>
      <t>Traducteurs-réviseurs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</si>
  <si>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</si>
  <si>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</si>
  <si>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</si>
  <si>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sz val="8"/>
        <rFont val="Arial"/>
        <family val="0"/>
      </rPr>
      <t>Responsable des accréditations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</si>
  <si>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</si>
  <si>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</si>
  <si>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</si>
  <si>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sz val="8"/>
        <rFont val="Arial"/>
        <family val="0"/>
      </rPr>
      <t>Assistant de salle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</si>
  <si>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</si>
  <si>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</si>
  <si>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</si>
  <si>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sz val="8"/>
        <rFont val="Arial"/>
        <family val="0"/>
      </rPr>
      <t>Opérateur de salle des commandes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</si>
  <si>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</si>
  <si>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</si>
  <si>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</si>
  <si>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b/>
        <sz val="10"/>
        <color indexed="9"/>
        <rFont val="Arial"/>
        <family val="2"/>
      </rPr>
      <t xml:space="preserve"> Total partiel:</t>
    </r>
  </si>
  <si>
    <r>
      <rPr>
        <b/>
        <sz val="9"/>
        <rFont val="Arial"/>
        <family val="2"/>
      </rPr>
      <t>DÉPENSES IMPRÉVUES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</si>
  <si>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</si>
  <si>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</si>
  <si>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>Total partiel budget =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</si>
  <si>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</si>
  <si>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5 % du total partiel du budget (estimation)</t>
    </r>
  </si>
  <si>
    <r>
      <rPr>
        <sz val="8"/>
        <rFont val="Arial"/>
        <family val="2"/>
      </rPr>
      <t>x</t>
    </r>
  </si>
  <si>
    <r>
      <rPr>
        <b/>
        <sz val="10"/>
        <color indexed="9"/>
        <rFont val="Arial"/>
        <family val="2"/>
      </rPr>
      <t xml:space="preserve"> TOTAL (Option 1):</t>
    </r>
  </si>
  <si>
    <r>
      <rPr>
        <b/>
        <sz val="9"/>
        <rFont val="Arial"/>
        <family val="2"/>
      </rPr>
      <t xml:space="preserve"> OBJ. 8 -  CONTRATS</t>
    </r>
  </si>
  <si>
    <r>
      <rPr>
        <b/>
        <sz val="8"/>
        <rFont val="Arial"/>
        <family val="2"/>
      </rPr>
      <t>Personnel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</si>
  <si>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</si>
  <si>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Période 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</si>
  <si>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</si>
  <si>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</si>
  <si>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0"/>
      </rPr>
      <t>Heures supplémentaires pour services linguistiques</t>
    </r>
    <r>
      <rPr>
        <vertAlign val="superscript"/>
        <sz val="8"/>
        <rFont val="Arial"/>
        <family val="0"/>
      </rPr>
      <t>3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</si>
  <si>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</si>
  <si>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</si>
  <si>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</si>
  <si>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b/>
        <sz val="10"/>
        <color indexed="9"/>
        <rFont val="Arial"/>
        <family val="2"/>
      </rPr>
      <t xml:space="preserve"> TOTAL (Option 2):</t>
    </r>
  </si>
  <si>
    <r>
      <rPr>
        <sz val="8"/>
        <rFont val="Arial"/>
        <family val="2"/>
      </rPr>
      <t xml:space="preserve">1) Un poste pour les interprètes = 6 heures </t>
    </r>
  </si>
  <si>
    <r>
      <rPr>
        <sz val="7"/>
        <color indexed="9"/>
        <rFont val="Arial"/>
        <family val="2"/>
      </rPr>
      <t>Excel: CP/RES.872 - Révisée en mars 2011</t>
    </r>
  </si>
  <si>
    <r>
      <rPr>
        <b/>
        <sz val="14"/>
        <color indexed="9"/>
        <rFont val="Arial"/>
        <family val="2"/>
      </rPr>
      <t>PROJET DE BUDGET 2011</t>
    </r>
  </si>
  <si>
    <r>
      <rPr>
        <b/>
        <sz val="12"/>
        <rFont val="Arial"/>
        <family val="2"/>
      </rPr>
      <t>DÉPARTEMENT DE GESTION DES CONFÉRENCES ET RÉUNIONS</t>
    </r>
  </si>
  <si>
    <r>
      <rPr>
        <b/>
        <sz val="12"/>
        <rFont val="Arial"/>
        <family val="2"/>
      </rPr>
      <t>RÉUNION DE 2 JOURS AU SIÈGE ET HORS SIÈGE</t>
    </r>
  </si>
  <si>
    <r>
      <rPr>
        <b/>
        <sz val="12"/>
        <rFont val="Arial"/>
        <family val="2"/>
      </rPr>
      <t>4 LANGUES</t>
    </r>
  </si>
  <si>
    <r>
      <rPr>
        <b/>
        <sz val="9"/>
        <rFont val="Arial"/>
        <family val="2"/>
      </rPr>
      <t>RÉUNION:</t>
    </r>
  </si>
  <si>
    <r>
      <rPr>
        <b/>
        <sz val="9"/>
        <rFont val="Arial"/>
        <family val="2"/>
      </rPr>
      <t xml:space="preserve">  HORS SIÈGE</t>
    </r>
  </si>
  <si>
    <r>
      <rPr>
        <b/>
        <sz val="9"/>
        <rFont val="Arial"/>
        <family val="2"/>
      </rPr>
      <t>LIEU:</t>
    </r>
  </si>
  <si>
    <r>
      <rPr>
        <b/>
        <sz val="9"/>
        <rFont val="Arial"/>
        <family val="2"/>
      </rPr>
      <t xml:space="preserve">  À DÉTERMINER</t>
    </r>
  </si>
  <si>
    <r>
      <rPr>
        <b/>
        <sz val="9"/>
        <rFont val="Arial"/>
        <family val="2"/>
      </rPr>
      <t>DURÉE:</t>
    </r>
  </si>
  <si>
    <r>
      <rPr>
        <sz val="8"/>
        <rFont val="Arial"/>
        <family val="2"/>
      </rPr>
      <t>2 jours</t>
    </r>
  </si>
  <si>
    <r>
      <rPr>
        <b/>
        <sz val="9"/>
        <rFont val="Arial"/>
        <family val="2"/>
      </rPr>
      <t>LANGUES:</t>
    </r>
  </si>
  <si>
    <r>
      <rPr>
        <b/>
        <sz val="9"/>
        <rFont val="Arial"/>
        <family val="2"/>
      </rPr>
      <t xml:space="preserve">  INTERPRÉTATION:</t>
    </r>
  </si>
  <si>
    <r>
      <rPr>
        <sz val="8"/>
        <rFont val="Arial"/>
        <family val="2"/>
      </rPr>
      <t>4 langues</t>
    </r>
  </si>
  <si>
    <r>
      <rPr>
        <b/>
        <sz val="9"/>
        <rFont val="Arial"/>
        <family val="2"/>
      </rPr>
      <t>TRADUCTION:</t>
    </r>
  </si>
  <si>
    <r>
      <rPr>
        <sz val="8"/>
        <rFont val="Arial"/>
        <family val="2"/>
      </rPr>
      <t>4 langues</t>
    </r>
  </si>
  <si>
    <r>
      <rPr>
        <b/>
        <sz val="9"/>
        <rFont val="Arial"/>
        <family val="2"/>
      </rPr>
      <t>OBSERVATIONS:</t>
    </r>
  </si>
  <si>
    <r>
      <rPr>
        <sz val="8"/>
        <rFont val="Arial"/>
        <family val="2"/>
      </rPr>
      <t xml:space="preserve">   ÉU$ 13 000 pour la traduction et l'impression de documents avant et après la réunion,</t>
    </r>
  </si>
  <si>
    <r>
      <rPr>
        <sz val="8"/>
        <rFont val="Arial"/>
        <family val="2"/>
      </rPr>
      <t xml:space="preserve">    y compris le rapport final.</t>
    </r>
  </si>
  <si>
    <r>
      <rPr>
        <sz val="8"/>
        <rFont val="Arial"/>
        <family val="2"/>
      </rPr>
      <t xml:space="preserve"> </t>
    </r>
  </si>
  <si>
    <r>
      <rPr>
        <sz val="8"/>
        <rFont val="Arial"/>
        <family val="2"/>
      </rPr>
      <t xml:space="preserve">    Toutes les dépenses de voyage doivent être assumées par le pays d'accueil</t>
    </r>
  </si>
  <si>
    <r>
      <rPr>
        <b/>
        <sz val="9"/>
        <rFont val="Arial"/>
        <family val="2"/>
      </rPr>
      <t>OBJ. 2 - HEURES SUPPLÉMENTAIRES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</si>
  <si>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</si>
  <si>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</si>
  <si>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 xml:space="preserve"> heures 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</si>
  <si>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</si>
  <si>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</si>
  <si>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 Heures supplémentaires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</si>
  <si>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</si>
  <si>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heures</t>
    </r>
  </si>
  <si>
    <r>
      <rPr>
        <b/>
        <sz val="9"/>
        <rFont val="Arial"/>
        <family val="2"/>
      </rPr>
      <t>OBJ. 5 et 8 - DOCUMENTS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</si>
  <si>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</si>
  <si>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</si>
  <si>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>mots 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</si>
  <si>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</si>
  <si>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</si>
  <si>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la réunion. Y compris impression</t>
    </r>
  </si>
  <si>
    <r>
      <rPr>
        <sz val="8"/>
        <rFont val="Arial"/>
        <family val="2"/>
      </rPr>
      <t>durant la réunion.</t>
    </r>
  </si>
  <si>
    <r>
      <rPr>
        <sz val="8"/>
        <rFont val="Arial"/>
        <family val="2"/>
      </rPr>
      <t>x</t>
    </r>
  </si>
  <si>
    <r>
      <rPr>
        <b/>
        <sz val="9"/>
        <rFont val="Arial"/>
        <family val="2"/>
      </rPr>
      <t>OBJ. 6 - ÉQUIPEMENT &amp; FOURNITURES</t>
    </r>
  </si>
  <si>
    <r>
      <rPr>
        <sz val="8"/>
        <rFont val="Arial"/>
        <family val="2"/>
      </rPr>
      <t>Équipement, fournitures et service de pause-café</t>
    </r>
  </si>
  <si>
    <r>
      <rPr>
        <b/>
        <sz val="9"/>
        <rFont val="Arial"/>
        <family val="2"/>
      </rPr>
      <t xml:space="preserve"> OBJ. 8 -  CONTRATS</t>
    </r>
  </si>
  <si>
    <r>
      <rPr>
        <b/>
        <sz val="8"/>
        <rFont val="Arial"/>
        <family val="2"/>
      </rPr>
      <t>Personnel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</si>
  <si>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</si>
  <si>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</si>
  <si>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</si>
  <si>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 xml:space="preserve"> Période =</t>
    </r>
  </si>
  <si>
    <r>
      <rPr>
        <b/>
        <sz val="8"/>
        <rFont val="Arial"/>
        <family val="2"/>
      </rPr>
      <t>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</si>
  <si>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</si>
  <si>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</si>
  <si>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Interprètes</t>
    </r>
    <r>
      <rPr>
        <vertAlign val="superscript"/>
        <sz val="8"/>
        <rFont val="Arial"/>
        <family val="0"/>
      </rPr>
      <t>1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</si>
  <si>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</si>
  <si>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</si>
  <si>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poste</t>
    </r>
  </si>
  <si>
    <r>
      <rPr>
        <sz val="8"/>
        <rFont val="Arial"/>
        <family val="0"/>
      </rPr>
      <t>Traducteurs-réviseurs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</si>
  <si>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</si>
  <si>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</si>
  <si>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</si>
  <si>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sz val="8"/>
        <rFont val="Arial"/>
        <family val="0"/>
      </rPr>
      <t>Responsable des accréditations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</si>
  <si>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</si>
  <si>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</si>
  <si>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</si>
  <si>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sz val="8"/>
        <rFont val="Arial"/>
        <family val="0"/>
      </rPr>
      <t>Assistant de salle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</si>
  <si>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</si>
  <si>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</si>
  <si>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</si>
  <si>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sz val="8"/>
        <rFont val="Arial"/>
        <family val="0"/>
      </rPr>
      <t>Opérateur de salle des commandes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</si>
  <si>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</si>
  <si>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</si>
  <si>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</si>
  <si>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b/>
        <sz val="10"/>
        <color indexed="9"/>
        <rFont val="Arial"/>
        <family val="2"/>
      </rPr>
      <t xml:space="preserve"> Total partiel:</t>
    </r>
  </si>
  <si>
    <r>
      <rPr>
        <b/>
        <sz val="9"/>
        <rFont val="Arial"/>
        <family val="2"/>
      </rPr>
      <t>DÉPENSES IMPRÉVUES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</si>
  <si>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</si>
  <si>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</si>
  <si>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>Total partiel budget =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</si>
  <si>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</si>
  <si>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5 % du total partiel du budget (estimation)</t>
    </r>
  </si>
  <si>
    <r>
      <rPr>
        <sz val="8"/>
        <rFont val="Arial"/>
        <family val="2"/>
      </rPr>
      <t>x</t>
    </r>
  </si>
  <si>
    <r>
      <rPr>
        <b/>
        <sz val="10"/>
        <color indexed="9"/>
        <rFont val="Arial"/>
        <family val="2"/>
      </rPr>
      <t xml:space="preserve"> TOTAL (Option 1):</t>
    </r>
  </si>
  <si>
    <r>
      <rPr>
        <b/>
        <sz val="9"/>
        <rFont val="Arial"/>
        <family val="2"/>
      </rPr>
      <t xml:space="preserve"> OBJ. 8 -  CONTRATS</t>
    </r>
  </si>
  <si>
    <r>
      <rPr>
        <b/>
        <sz val="8"/>
        <rFont val="Arial"/>
        <family val="2"/>
      </rPr>
      <t>Personnel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</si>
  <si>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</si>
  <si>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Période 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</si>
  <si>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</si>
  <si>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</si>
  <si>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0"/>
      </rPr>
      <t>Heures supplémentaires pour services linguistiques</t>
    </r>
    <r>
      <rPr>
        <vertAlign val="superscript"/>
        <sz val="8"/>
        <rFont val="Arial"/>
        <family val="0"/>
      </rPr>
      <t>3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</si>
  <si>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</si>
  <si>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</si>
  <si>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</si>
  <si>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b/>
        <sz val="10"/>
        <color indexed="9"/>
        <rFont val="Arial"/>
        <family val="2"/>
      </rPr>
      <t xml:space="preserve"> TOTAL (Option 2):</t>
    </r>
  </si>
  <si>
    <r>
      <rPr>
        <sz val="8"/>
        <rFont val="Arial"/>
        <family val="2"/>
      </rPr>
      <t xml:space="preserve">1) Un poste pour les interprètes = 6 heures </t>
    </r>
  </si>
  <si>
    <r>
      <rPr>
        <sz val="7"/>
        <color indexed="9"/>
        <rFont val="Arial"/>
        <family val="2"/>
      </rPr>
      <t>Excel: CP/RES.872 - Révisée en mars 2011</t>
    </r>
  </si>
  <si>
    <r>
      <rPr>
        <b/>
        <sz val="14"/>
        <color indexed="9"/>
        <rFont val="Arial"/>
        <family val="2"/>
      </rPr>
      <t>PROJET DE BUDGET 2011</t>
    </r>
  </si>
  <si>
    <r>
      <rPr>
        <b/>
        <sz val="12"/>
        <rFont val="Arial"/>
        <family val="2"/>
      </rPr>
      <t>DÉPARTEMENT DE GESTION DES CONFÉRENCES ET RÉUNIONS</t>
    </r>
  </si>
  <si>
    <r>
      <rPr>
        <b/>
        <sz val="12"/>
        <rFont val="Arial"/>
        <family val="2"/>
      </rPr>
      <t>RÉUNION DE 3 JOURS AU SIÈGE ET HORS SIÈGE</t>
    </r>
  </si>
  <si>
    <r>
      <rPr>
        <b/>
        <sz val="12"/>
        <rFont val="Arial"/>
        <family val="2"/>
      </rPr>
      <t>4 LANGUES</t>
    </r>
  </si>
  <si>
    <r>
      <rPr>
        <b/>
        <sz val="9"/>
        <rFont val="Arial"/>
        <family val="2"/>
      </rPr>
      <t>RÉUNION:</t>
    </r>
  </si>
  <si>
    <r>
      <rPr>
        <b/>
        <sz val="9"/>
        <rFont val="Arial"/>
        <family val="2"/>
      </rPr>
      <t xml:space="preserve">  HORS SIÈGE</t>
    </r>
  </si>
  <si>
    <r>
      <rPr>
        <b/>
        <sz val="9"/>
        <rFont val="Arial"/>
        <family val="2"/>
      </rPr>
      <t>LIEU:</t>
    </r>
  </si>
  <si>
    <r>
      <rPr>
        <b/>
        <sz val="9"/>
        <rFont val="Arial"/>
        <family val="2"/>
      </rPr>
      <t xml:space="preserve">  À DÉTERMINER</t>
    </r>
  </si>
  <si>
    <r>
      <rPr>
        <b/>
        <sz val="9"/>
        <rFont val="Arial"/>
        <family val="2"/>
      </rPr>
      <t>DURÉE:</t>
    </r>
  </si>
  <si>
    <r>
      <rPr>
        <sz val="8"/>
        <rFont val="Arial"/>
        <family val="2"/>
      </rPr>
      <t>3 jours</t>
    </r>
  </si>
  <si>
    <r>
      <rPr>
        <b/>
        <sz val="9"/>
        <rFont val="Arial"/>
        <family val="2"/>
      </rPr>
      <t>LANGUES:</t>
    </r>
  </si>
  <si>
    <r>
      <rPr>
        <b/>
        <sz val="9"/>
        <rFont val="Arial"/>
        <family val="2"/>
      </rPr>
      <t xml:space="preserve">  INTERPRÉTATION:</t>
    </r>
  </si>
  <si>
    <r>
      <rPr>
        <sz val="8"/>
        <rFont val="Arial"/>
        <family val="2"/>
      </rPr>
      <t>4 langues</t>
    </r>
  </si>
  <si>
    <r>
      <rPr>
        <b/>
        <sz val="9"/>
        <rFont val="Arial"/>
        <family val="2"/>
      </rPr>
      <t>TRADUCTION:</t>
    </r>
  </si>
  <si>
    <r>
      <rPr>
        <sz val="8"/>
        <rFont val="Arial"/>
        <family val="2"/>
      </rPr>
      <t>4 langues</t>
    </r>
  </si>
  <si>
    <r>
      <rPr>
        <b/>
        <sz val="9"/>
        <rFont val="Arial"/>
        <family val="2"/>
      </rPr>
      <t>OBSERVATIONS:</t>
    </r>
  </si>
  <si>
    <r>
      <rPr>
        <sz val="8"/>
        <rFont val="Arial"/>
        <family val="2"/>
      </rPr>
      <t xml:space="preserve">   ÉU$ 18 000 pour la traduction et l'impression de documents avant et après la réunion,</t>
    </r>
  </si>
  <si>
    <r>
      <rPr>
        <sz val="8"/>
        <rFont val="Arial"/>
        <family val="2"/>
      </rPr>
      <t xml:space="preserve">    y compris le rapport final.</t>
    </r>
  </si>
  <si>
    <r>
      <rPr>
        <sz val="8"/>
        <rFont val="Arial"/>
        <family val="2"/>
      </rPr>
      <t xml:space="preserve"> </t>
    </r>
  </si>
  <si>
    <r>
      <rPr>
        <sz val="8"/>
        <rFont val="Arial"/>
        <family val="2"/>
      </rPr>
      <t xml:space="preserve">    Toutes les dépenses de voyage doivent être assumées par le pays d'accueil</t>
    </r>
  </si>
  <si>
    <r>
      <rPr>
        <b/>
        <sz val="9"/>
        <rFont val="Arial"/>
        <family val="2"/>
      </rPr>
      <t>OBJ. 2 - HEURES SUPPLÉMENTAIRES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</si>
  <si>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</si>
  <si>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</si>
  <si>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 xml:space="preserve"> heures 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</si>
  <si>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</si>
  <si>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</si>
  <si>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 xml:space="preserve"> Heures supplémentaires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</si>
  <si>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</si>
  <si>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heures</t>
    </r>
  </si>
  <si>
    <r>
      <rPr>
        <b/>
        <sz val="9"/>
        <rFont val="Arial"/>
        <family val="2"/>
      </rPr>
      <t>OBJ. 5 et 8 - DOCUMENTS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</si>
  <si>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</si>
  <si>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</si>
  <si>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>mots 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</si>
  <si>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</si>
  <si>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</si>
  <si>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la réunion. Y compris impression</t>
    </r>
  </si>
  <si>
    <r>
      <rPr>
        <sz val="8"/>
        <rFont val="Arial"/>
        <family val="2"/>
      </rPr>
      <t>durant la réunion.</t>
    </r>
  </si>
  <si>
    <r>
      <rPr>
        <sz val="8"/>
        <rFont val="Arial"/>
        <family val="2"/>
      </rPr>
      <t>x</t>
    </r>
  </si>
  <si>
    <r>
      <rPr>
        <b/>
        <sz val="9"/>
        <rFont val="Arial"/>
        <family val="2"/>
      </rPr>
      <t>OBJ. 6 - ÉQUIPEMENT &amp; FOURNITURES</t>
    </r>
  </si>
  <si>
    <r>
      <rPr>
        <sz val="8"/>
        <rFont val="Arial"/>
        <family val="2"/>
      </rPr>
      <t>Équipement, fournitures et service de pause-café</t>
    </r>
  </si>
  <si>
    <r>
      <rPr>
        <b/>
        <sz val="9"/>
        <rFont val="Arial"/>
        <family val="2"/>
      </rPr>
      <t xml:space="preserve"> OBJ. 8 -  CONTRATS</t>
    </r>
  </si>
  <si>
    <r>
      <rPr>
        <b/>
        <sz val="8"/>
        <rFont val="Arial"/>
        <family val="2"/>
      </rPr>
      <t>Personnel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</si>
  <si>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</si>
  <si>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</si>
  <si>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</si>
  <si>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 xml:space="preserve"> Période =</t>
    </r>
  </si>
  <si>
    <r>
      <rPr>
        <b/>
        <sz val="8"/>
        <rFont val="Arial"/>
        <family val="2"/>
      </rPr>
      <t>=</t>
    </r>
  </si>
  <si>
    <r>
      <rPr>
        <b/>
        <sz val="8"/>
        <rFont val="Arial"/>
        <family val="2"/>
      </rPr>
      <t>Montant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</si>
  <si>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</si>
  <si>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Interprètes</t>
    </r>
    <r>
      <rPr>
        <vertAlign val="superscript"/>
        <sz val="8"/>
        <rFont val="Arial"/>
        <family val="0"/>
      </rPr>
      <t>1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</si>
  <si>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</si>
  <si>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</si>
  <si>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poste</t>
    </r>
  </si>
  <si>
    <r>
      <rPr>
        <sz val="8"/>
        <rFont val="Arial"/>
        <family val="0"/>
      </rPr>
      <t>Traducteurs-réviseurs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</si>
  <si>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</si>
  <si>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</si>
  <si>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</si>
  <si>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sz val="8"/>
        <rFont val="Arial"/>
        <family val="0"/>
      </rPr>
      <t>Responsable des accréditations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</si>
  <si>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</si>
  <si>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</si>
  <si>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</si>
  <si>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sz val="8"/>
        <rFont val="Arial"/>
        <family val="0"/>
      </rPr>
      <t>Assistant de salle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</si>
  <si>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</si>
  <si>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</si>
  <si>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</si>
  <si>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sz val="8"/>
        <rFont val="Arial"/>
        <family val="0"/>
      </rPr>
      <t>Opérateur de salle des commandes</t>
    </r>
    <r>
      <rPr>
        <vertAlign val="superscript"/>
        <sz val="8"/>
        <rFont val="Arial"/>
        <family val="0"/>
      </rPr>
      <t>2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</si>
  <si>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</si>
  <si>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</si>
  <si>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</si>
  <si>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b/>
        <sz val="10"/>
        <color indexed="9"/>
        <rFont val="Arial"/>
        <family val="2"/>
      </rPr>
      <t xml:space="preserve"> Total partiel:</t>
    </r>
  </si>
  <si>
    <r>
      <rPr>
        <b/>
        <sz val="9"/>
        <rFont val="Arial"/>
        <family val="2"/>
      </rPr>
      <t>DÉPENSES IMPRÉVUES</t>
    </r>
  </si>
  <si>
    <r>
      <rPr>
        <b/>
        <sz val="8"/>
        <rFont val="Arial"/>
        <family val="2"/>
      </rPr>
      <t>Tarif</t>
    </r>
  </si>
  <si>
    <r>
      <rPr>
        <b/>
        <sz val="8"/>
        <rFont val="Arial"/>
        <family val="2"/>
      </rPr>
      <t>x</t>
    </r>
  </si>
  <si>
    <r>
      <rPr>
        <b/>
        <sz val="8"/>
        <rFont val="Arial"/>
        <family val="2"/>
      </rPr>
      <t>Total partiel budget =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</si>
  <si>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</si>
  <si>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5 % du total partiel du budget (estimation)</t>
    </r>
  </si>
  <si>
    <r>
      <rPr>
        <sz val="8"/>
        <rFont val="Arial"/>
        <family val="2"/>
      </rPr>
      <t>x</t>
    </r>
  </si>
  <si>
    <r>
      <rPr>
        <b/>
        <sz val="10"/>
        <color indexed="9"/>
        <rFont val="Arial"/>
        <family val="2"/>
      </rPr>
      <t xml:space="preserve"> TOTAL (Option 1):</t>
    </r>
  </si>
  <si>
    <r>
      <rPr>
        <b/>
        <sz val="9"/>
        <rFont val="Arial"/>
        <family val="2"/>
      </rPr>
      <t xml:space="preserve"> OBJ. 8 -  CONTRATS</t>
    </r>
  </si>
  <si>
    <r>
      <rPr>
        <b/>
        <sz val="7"/>
        <rFont val="Arial"/>
        <family val="2"/>
      </rPr>
      <t>Personnel</t>
    </r>
  </si>
  <si>
    <r>
      <rPr>
        <b/>
        <sz val="7"/>
        <rFont val="Arial"/>
        <family val="2"/>
      </rPr>
      <t>Tarif</t>
    </r>
  </si>
  <si>
    <r>
      <rPr>
        <b/>
        <sz val="7"/>
        <rFont val="Arial"/>
        <family val="2"/>
      </rPr>
      <t>Période =</t>
    </r>
  </si>
  <si>
    <r>
      <rPr>
        <b/>
        <sz val="7"/>
        <rFont val="Arial"/>
        <family val="2"/>
      </rPr>
      <t>Montant</t>
    </r>
  </si>
  <si>
    <r>
      <rPr>
        <b/>
        <sz val="7"/>
        <rFont val="Arial"/>
        <family val="2"/>
      </rPr>
      <t>Total</t>
    </r>
  </si>
  <si>
    <r>
      <rPr>
        <sz val="8"/>
        <rFont val="Arial"/>
        <family val="0"/>
      </rPr>
      <t>Heures supplémentaires pour services linguistiques</t>
    </r>
    <r>
      <rPr>
        <vertAlign val="superscript"/>
        <sz val="8"/>
        <rFont val="Arial"/>
        <family val="0"/>
      </rPr>
      <t>3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</si>
  <si>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</si>
  <si>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</si>
  <si>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jour</t>
    </r>
  </si>
  <si>
    <r>
      <rPr>
        <b/>
        <sz val="10"/>
        <color indexed="9"/>
        <rFont val="Arial"/>
        <family val="2"/>
      </rPr>
      <t xml:space="preserve"> TOTAL (Option 2):</t>
    </r>
  </si>
  <si>
    <r>
      <rPr>
        <sz val="8"/>
        <rFont val="Arial"/>
        <family val="2"/>
      </rPr>
      <t xml:space="preserve">1) Un poste pour les interprètes = 6 heures </t>
    </r>
  </si>
  <si>
    <r>
      <rPr>
        <sz val="7"/>
        <color indexed="9"/>
        <rFont val="Arial"/>
        <family val="2"/>
      </rPr>
      <t>Excel: CP/RES.872 - Révisée en mars 2011</t>
    </r>
  </si>
  <si>
    <t xml:space="preserve">  MODÈLE POUR UNE SÉANCE PLÉNIÈRE AU SIÈGE ET</t>
  </si>
  <si>
    <r>
      <rPr>
        <b/>
        <sz val="10"/>
        <color indexed="9"/>
        <rFont val="Arial"/>
        <family val="2"/>
      </rPr>
      <t xml:space="preserve"> COÛTS PAR OBJET DE DÉPENSE</t>
    </r>
  </si>
  <si>
    <r>
      <rPr>
        <sz val="8"/>
        <rFont val="Arial"/>
        <family val="2"/>
      </rPr>
      <t>de documents avant et après</t>
    </r>
  </si>
  <si>
    <r>
      <rPr>
        <sz val="8"/>
        <rFont val="Arial"/>
        <family val="2"/>
      </rPr>
      <t>Traduction</t>
    </r>
  </si>
  <si>
    <r>
      <rPr>
        <sz val="8"/>
        <rFont val="Arial"/>
        <family val="2"/>
      </rPr>
      <t>3) Les heures supplémentaires pour les services linguistiques qui seront payées par le Fonds ordinaire sont réservées aux réunions</t>
    </r>
  </si>
  <si>
    <t xml:space="preserve">      tenues au Siège.</t>
  </si>
  <si>
    <t>2) Un poste pour les traducteurs, responsables des accréditations, assistants de salle et opérateurs de salle des commandes = 8 heures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</si>
</sst>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7"/>
      <color indexed="9"/>
      <name val="Arial"/>
      <family val="2"/>
    </font>
    <font>
      <vertAlign val="superscript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/>
      <bottom/>
    </border>
    <border>
      <left>
        <color indexed="63"/>
      </left>
      <right style="thick"/>
      <top/>
      <bottom/>
    </border>
    <border>
      <left style="thick"/>
      <right/>
      <top/>
      <bottom style="medium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/>
      <top style="medium"/>
      <bottom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 style="medium"/>
    </border>
    <border>
      <left/>
      <right style="thick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ck"/>
      <top style="medium"/>
      <bottom/>
    </border>
    <border>
      <left/>
      <right style="thin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ck"/>
      <top style="medium"/>
      <bottom style="medium"/>
    </border>
    <border>
      <left/>
      <right/>
      <top>
        <color indexed="63"/>
      </top>
      <bottom style="thick"/>
    </border>
    <border>
      <left style="thick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/>
      <top>
        <color indexed="63"/>
      </top>
      <bottom/>
    </border>
    <border>
      <left/>
      <right style="thick"/>
      <top>
        <color indexed="63"/>
      </top>
      <bottom/>
    </border>
    <border>
      <left/>
      <right style="thick"/>
      <top/>
      <bottom style="medium"/>
    </border>
    <border>
      <left>
        <color indexed="63"/>
      </left>
      <right style="thick"/>
      <top>
        <color indexed="63"/>
      </top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thick"/>
      <top style="thick"/>
      <bottom/>
    </border>
    <border>
      <left style="thick"/>
      <right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5" fillId="20" borderId="10" xfId="0" applyFont="1" applyFill="1" applyBorder="1" applyAlignment="1" quotePrefix="1">
      <alignment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2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7" fontId="3" fillId="0" borderId="0" xfId="44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9" fontId="3" fillId="0" borderId="0" xfId="5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5" fillId="20" borderId="10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7" fillId="20" borderId="10" xfId="0" applyFont="1" applyFill="1" applyBorder="1" applyAlignment="1" quotePrefix="1">
      <alignment vertical="center"/>
    </xf>
    <xf numFmtId="0" fontId="0" fillId="0" borderId="0" xfId="0" applyAlignment="1">
      <alignment vertical="center"/>
    </xf>
    <xf numFmtId="0" fontId="8" fillId="20" borderId="11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/>
    </xf>
    <xf numFmtId="0" fontId="3" fillId="20" borderId="10" xfId="0" applyFont="1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165" fontId="3" fillId="0" borderId="0" xfId="42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20" borderId="10" xfId="0" applyFont="1" applyFill="1" applyBorder="1" applyAlignment="1" quotePrefix="1">
      <alignment vertical="center"/>
    </xf>
    <xf numFmtId="0" fontId="2" fillId="0" borderId="0" xfId="0" applyFont="1" applyBorder="1" applyAlignment="1">
      <alignment horizontal="center"/>
    </xf>
    <xf numFmtId="0" fontId="11" fillId="24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65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1" fillId="24" borderId="15" xfId="0" applyFont="1" applyFill="1" applyBorder="1" applyAlignment="1">
      <alignment horizontal="left" vertical="center"/>
    </xf>
    <xf numFmtId="0" fontId="8" fillId="20" borderId="10" xfId="0" applyFont="1" applyFill="1" applyBorder="1" applyAlignment="1">
      <alignment horizontal="left" vertical="center"/>
    </xf>
    <xf numFmtId="0" fontId="7" fillId="20" borderId="11" xfId="0" applyFont="1" applyFill="1" applyBorder="1" applyAlignment="1" quotePrefix="1">
      <alignment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left" vertical="center"/>
    </xf>
    <xf numFmtId="0" fontId="11" fillId="24" borderId="10" xfId="0" applyFont="1" applyFill="1" applyBorder="1" applyAlignment="1">
      <alignment horizontal="left" vertical="center"/>
    </xf>
    <xf numFmtId="0" fontId="11" fillId="24" borderId="16" xfId="0" applyFont="1" applyFill="1" applyBorder="1" applyAlignment="1">
      <alignment horizontal="left" vertical="center"/>
    </xf>
    <xf numFmtId="0" fontId="7" fillId="20" borderId="10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20" borderId="10" xfId="0" applyFont="1" applyFill="1" applyBorder="1" applyAlignment="1">
      <alignment horizontal="center" vertical="center"/>
    </xf>
    <xf numFmtId="164" fontId="3" fillId="0" borderId="0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5" fontId="10" fillId="24" borderId="12" xfId="0" applyNumberFormat="1" applyFont="1" applyFill="1" applyBorder="1" applyAlignment="1">
      <alignment vertical="center"/>
    </xf>
    <xf numFmtId="165" fontId="5" fillId="20" borderId="12" xfId="0" applyNumberFormat="1" applyFont="1" applyFill="1" applyBorder="1" applyAlignment="1">
      <alignment horizontal="center" vertical="center"/>
    </xf>
    <xf numFmtId="165" fontId="11" fillId="24" borderId="18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5" fillId="20" borderId="12" xfId="0" applyFont="1" applyFill="1" applyBorder="1" applyAlignment="1">
      <alignment horizontal="center" vertical="center"/>
    </xf>
    <xf numFmtId="165" fontId="3" fillId="0" borderId="19" xfId="0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0" fontId="5" fillId="20" borderId="20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9" xfId="0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0" fillId="0" borderId="22" xfId="0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20" borderId="25" xfId="0" applyFont="1" applyFill="1" applyBorder="1" applyAlignment="1">
      <alignment vertical="center"/>
    </xf>
    <xf numFmtId="0" fontId="8" fillId="20" borderId="26" xfId="0" applyFont="1" applyFill="1" applyBorder="1" applyAlignment="1">
      <alignment horizontal="center" vertical="center"/>
    </xf>
    <xf numFmtId="3" fontId="3" fillId="16" borderId="25" xfId="0" applyNumberFormat="1" applyFont="1" applyFill="1" applyBorder="1" applyAlignment="1">
      <alignment vertical="center"/>
    </xf>
    <xf numFmtId="165" fontId="10" fillId="24" borderId="26" xfId="0" applyNumberFormat="1" applyFont="1" applyFill="1" applyBorder="1" applyAlignment="1">
      <alignment vertical="center"/>
    </xf>
    <xf numFmtId="3" fontId="3" fillId="20" borderId="25" xfId="0" applyNumberFormat="1" applyFont="1" applyFill="1" applyBorder="1" applyAlignment="1">
      <alignment vertical="center"/>
    </xf>
    <xf numFmtId="165" fontId="5" fillId="20" borderId="26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/>
    </xf>
    <xf numFmtId="165" fontId="3" fillId="0" borderId="23" xfId="0" applyNumberFormat="1" applyFont="1" applyFill="1" applyBorder="1" applyAlignment="1">
      <alignment vertical="center"/>
    </xf>
    <xf numFmtId="3" fontId="5" fillId="16" borderId="27" xfId="0" applyNumberFormat="1" applyFont="1" applyFill="1" applyBorder="1" applyAlignment="1">
      <alignment vertical="center"/>
    </xf>
    <xf numFmtId="165" fontId="11" fillId="24" borderId="28" xfId="0" applyNumberFormat="1" applyFont="1" applyFill="1" applyBorder="1" applyAlignment="1">
      <alignment vertical="center"/>
    </xf>
    <xf numFmtId="3" fontId="5" fillId="20" borderId="2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12" fillId="24" borderId="30" xfId="0" applyFont="1" applyFill="1" applyBorder="1" applyAlignment="1">
      <alignment horizontal="center" vertical="center"/>
    </xf>
    <xf numFmtId="0" fontId="9" fillId="24" borderId="31" xfId="0" applyFont="1" applyFill="1" applyBorder="1" applyAlignment="1" applyProtection="1">
      <alignment horizontal="center" vertical="center"/>
      <protection locked="0"/>
    </xf>
    <xf numFmtId="0" fontId="9" fillId="24" borderId="32" xfId="0" applyFont="1" applyFill="1" applyBorder="1" applyAlignment="1" applyProtection="1">
      <alignment horizontal="center" vertical="center"/>
      <protection locked="0"/>
    </xf>
    <xf numFmtId="0" fontId="9" fillId="24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25" borderId="37" xfId="0" applyFont="1" applyFill="1" applyBorder="1" applyAlignment="1" applyProtection="1">
      <alignment horizontal="center"/>
      <protection locked="0"/>
    </xf>
    <xf numFmtId="0" fontId="2" fillId="25" borderId="0" xfId="0" applyFont="1" applyFill="1" applyBorder="1" applyAlignment="1" applyProtection="1">
      <alignment horizontal="center"/>
      <protection locked="0"/>
    </xf>
    <xf numFmtId="0" fontId="2" fillId="25" borderId="38" xfId="0" applyFont="1" applyFill="1" applyBorder="1" applyAlignment="1" applyProtection="1">
      <alignment horizontal="center"/>
      <protection locked="0"/>
    </xf>
    <xf numFmtId="0" fontId="2" fillId="25" borderId="39" xfId="0" applyFont="1" applyFill="1" applyBorder="1" applyAlignment="1" applyProtection="1">
      <alignment horizontal="center"/>
      <protection locked="0"/>
    </xf>
    <xf numFmtId="0" fontId="2" fillId="25" borderId="21" xfId="0" applyFont="1" applyFill="1" applyBorder="1" applyAlignment="1" applyProtection="1">
      <alignment horizontal="center"/>
      <protection locked="0"/>
    </xf>
    <xf numFmtId="0" fontId="2" fillId="25" borderId="40" xfId="0" applyFont="1" applyFill="1" applyBorder="1" applyAlignment="1" applyProtection="1">
      <alignment horizontal="center"/>
      <protection locked="0"/>
    </xf>
    <xf numFmtId="0" fontId="0" fillId="24" borderId="41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24" borderId="42" xfId="0" applyFill="1" applyBorder="1" applyAlignment="1" applyProtection="1">
      <alignment/>
      <protection locked="0"/>
    </xf>
    <xf numFmtId="0" fontId="0" fillId="24" borderId="43" xfId="0" applyFill="1" applyBorder="1" applyAlignment="1" applyProtection="1">
      <alignment/>
      <protection locked="0"/>
    </xf>
    <xf numFmtId="0" fontId="0" fillId="24" borderId="44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7" fillId="0" borderId="35" xfId="0" applyFont="1" applyBorder="1" applyAlignment="1" applyProtection="1">
      <alignment horizontal="right"/>
      <protection locked="0"/>
    </xf>
    <xf numFmtId="0" fontId="7" fillId="0" borderId="35" xfId="0" applyFont="1" applyBorder="1" applyAlignment="1" applyProtection="1">
      <alignment/>
      <protection locked="0"/>
    </xf>
    <xf numFmtId="0" fontId="7" fillId="0" borderId="45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4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11" fillId="24" borderId="27" xfId="0" applyFont="1" applyFill="1" applyBorder="1" applyAlignment="1" applyProtection="1">
      <alignment horizontal="center" vertical="center"/>
      <protection locked="0"/>
    </xf>
    <xf numFmtId="0" fontId="11" fillId="24" borderId="15" xfId="0" applyFont="1" applyFill="1" applyBorder="1" applyAlignment="1" applyProtection="1">
      <alignment horizontal="center" vertical="center"/>
      <protection locked="0"/>
    </xf>
    <xf numFmtId="0" fontId="11" fillId="24" borderId="48" xfId="0" applyFont="1" applyFill="1" applyBorder="1" applyAlignment="1" applyProtection="1">
      <alignment horizontal="center" vertical="center"/>
      <protection locked="0"/>
    </xf>
    <xf numFmtId="0" fontId="0" fillId="20" borderId="25" xfId="0" applyFill="1" applyBorder="1" applyAlignment="1" applyProtection="1">
      <alignment vertical="center"/>
      <protection locked="0"/>
    </xf>
    <xf numFmtId="0" fontId="7" fillId="20" borderId="10" xfId="0" applyFont="1" applyFill="1" applyBorder="1" applyAlignment="1" applyProtection="1" quotePrefix="1">
      <alignment vertical="center"/>
      <protection locked="0"/>
    </xf>
    <xf numFmtId="0" fontId="8" fillId="20" borderId="10" xfId="0" applyFont="1" applyFill="1" applyBorder="1" applyAlignment="1" applyProtection="1">
      <alignment horizontal="center" vertical="center"/>
      <protection locked="0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20" borderId="12" xfId="0" applyFont="1" applyFill="1" applyBorder="1" applyAlignment="1" applyProtection="1">
      <alignment horizontal="center" vertical="center"/>
      <protection locked="0"/>
    </xf>
    <xf numFmtId="0" fontId="3" fillId="20" borderId="26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/>
      <protection locked="0"/>
    </xf>
    <xf numFmtId="0" fontId="3" fillId="20" borderId="25" xfId="0" applyFont="1" applyFill="1" applyBorder="1" applyAlignment="1" applyProtection="1">
      <alignment vertical="center"/>
      <protection locked="0"/>
    </xf>
    <xf numFmtId="0" fontId="7" fillId="20" borderId="10" xfId="0" applyFont="1" applyFill="1" applyBorder="1" applyAlignment="1" applyProtection="1" quotePrefix="1">
      <alignment vertical="center"/>
      <protection locked="0"/>
    </xf>
    <xf numFmtId="0" fontId="5" fillId="20" borderId="10" xfId="0" applyFont="1" applyFill="1" applyBorder="1" applyAlignment="1" applyProtection="1" quotePrefix="1">
      <alignment vertical="center"/>
      <protection locked="0"/>
    </xf>
    <xf numFmtId="0" fontId="8" fillId="20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3" fillId="0" borderId="19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7" fontId="3" fillId="0" borderId="0" xfId="44" applyNumberFormat="1" applyFont="1" applyBorder="1" applyAlignment="1" applyProtection="1">
      <alignment vertical="center"/>
      <protection locked="0"/>
    </xf>
    <xf numFmtId="164" fontId="3" fillId="0" borderId="0" xfId="42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5" fontId="3" fillId="0" borderId="19" xfId="0" applyNumberFormat="1" applyFont="1" applyBorder="1" applyAlignment="1" applyProtection="1">
      <alignment vertical="center"/>
      <protection locked="0"/>
    </xf>
    <xf numFmtId="0" fontId="8" fillId="20" borderId="10" xfId="0" applyFont="1" applyFill="1" applyBorder="1" applyAlignment="1" applyProtection="1">
      <alignment horizontal="center" vertical="center"/>
      <protection locked="0"/>
    </xf>
    <xf numFmtId="0" fontId="8" fillId="20" borderId="10" xfId="0" applyFont="1" applyFill="1" applyBorder="1" applyAlignment="1" applyProtection="1">
      <alignment vertical="center"/>
      <protection locked="0"/>
    </xf>
    <xf numFmtId="0" fontId="8" fillId="2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65" fontId="6" fillId="0" borderId="19" xfId="0" applyNumberFormat="1" applyFont="1" applyBorder="1" applyAlignment="1" applyProtection="1">
      <alignment vertical="center"/>
      <protection locked="0"/>
    </xf>
    <xf numFmtId="0" fontId="5" fillId="20" borderId="10" xfId="0" applyFont="1" applyFill="1" applyBorder="1" applyAlignment="1" applyProtection="1" quotePrefix="1">
      <alignment horizontal="center" vertical="center"/>
      <protection locked="0"/>
    </xf>
    <xf numFmtId="0" fontId="5" fillId="20" borderId="10" xfId="0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3" fontId="3" fillId="16" borderId="25" xfId="0" applyNumberFormat="1" applyFont="1" applyFill="1" applyBorder="1" applyAlignment="1" applyProtection="1">
      <alignment vertical="center"/>
      <protection locked="0"/>
    </xf>
    <xf numFmtId="0" fontId="11" fillId="24" borderId="10" xfId="0" applyFont="1" applyFill="1" applyBorder="1" applyAlignment="1" applyProtection="1">
      <alignment horizontal="left" vertical="center"/>
      <protection locked="0"/>
    </xf>
    <xf numFmtId="0" fontId="11" fillId="24" borderId="16" xfId="0" applyFont="1" applyFill="1" applyBorder="1" applyAlignment="1" applyProtection="1">
      <alignment horizontal="left" vertical="center"/>
      <protection locked="0"/>
    </xf>
    <xf numFmtId="165" fontId="10" fillId="24" borderId="12" xfId="0" applyNumberFormat="1" applyFont="1" applyFill="1" applyBorder="1" applyAlignment="1" applyProtection="1">
      <alignment vertical="center"/>
      <protection locked="0"/>
    </xf>
    <xf numFmtId="165" fontId="10" fillId="24" borderId="26" xfId="0" applyNumberFormat="1" applyFont="1" applyFill="1" applyBorder="1" applyAlignment="1" applyProtection="1">
      <alignment vertical="center"/>
      <protection locked="0"/>
    </xf>
    <xf numFmtId="3" fontId="3" fillId="20" borderId="25" xfId="0" applyNumberFormat="1" applyFont="1" applyFill="1" applyBorder="1" applyAlignment="1" applyProtection="1">
      <alignment vertical="center"/>
      <protection locked="0"/>
    </xf>
    <xf numFmtId="0" fontId="7" fillId="20" borderId="10" xfId="0" applyFont="1" applyFill="1" applyBorder="1" applyAlignment="1" applyProtection="1">
      <alignment horizontal="left" vertical="center"/>
      <protection locked="0"/>
    </xf>
    <xf numFmtId="0" fontId="4" fillId="20" borderId="10" xfId="0" applyFont="1" applyFill="1" applyBorder="1" applyAlignment="1" applyProtection="1">
      <alignment horizontal="left" vertical="center"/>
      <protection locked="0"/>
    </xf>
    <xf numFmtId="165" fontId="5" fillId="20" borderId="12" xfId="0" applyNumberFormat="1" applyFont="1" applyFill="1" applyBorder="1" applyAlignment="1" applyProtection="1">
      <alignment horizontal="center" vertical="center"/>
      <protection locked="0"/>
    </xf>
    <xf numFmtId="165" fontId="5" fillId="2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9" fontId="3" fillId="0" borderId="0" xfId="5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5" fontId="3" fillId="0" borderId="19" xfId="0" applyNumberFormat="1" applyFont="1" applyFill="1" applyBorder="1" applyAlignment="1" applyProtection="1">
      <alignment vertical="center"/>
      <protection locked="0"/>
    </xf>
    <xf numFmtId="165" fontId="3" fillId="0" borderId="23" xfId="0" applyNumberFormat="1" applyFont="1" applyFill="1" applyBorder="1" applyAlignment="1" applyProtection="1">
      <alignment vertical="center"/>
      <protection locked="0"/>
    </xf>
    <xf numFmtId="3" fontId="5" fillId="16" borderId="27" xfId="0" applyNumberFormat="1" applyFont="1" applyFill="1" applyBorder="1" applyAlignment="1" applyProtection="1">
      <alignment vertical="center"/>
      <protection locked="0"/>
    </xf>
    <xf numFmtId="0" fontId="11" fillId="24" borderId="15" xfId="0" applyFont="1" applyFill="1" applyBorder="1" applyAlignment="1" applyProtection="1">
      <alignment horizontal="left" vertical="center"/>
      <protection locked="0"/>
    </xf>
    <xf numFmtId="165" fontId="11" fillId="24" borderId="18" xfId="0" applyNumberFormat="1" applyFont="1" applyFill="1" applyBorder="1" applyAlignment="1" applyProtection="1">
      <alignment vertical="center"/>
      <protection locked="0"/>
    </xf>
    <xf numFmtId="165" fontId="11" fillId="24" borderId="28" xfId="0" applyNumberFormat="1" applyFont="1" applyFill="1" applyBorder="1" applyAlignment="1" applyProtection="1">
      <alignment vertical="center"/>
      <protection locked="0"/>
    </xf>
    <xf numFmtId="3" fontId="5" fillId="20" borderId="25" xfId="0" applyNumberFormat="1" applyFont="1" applyFill="1" applyBorder="1" applyAlignment="1" applyProtection="1">
      <alignment vertical="center"/>
      <protection locked="0"/>
    </xf>
    <xf numFmtId="0" fontId="3" fillId="20" borderId="10" xfId="0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vertical="center"/>
      <protection locked="0"/>
    </xf>
    <xf numFmtId="165" fontId="3" fillId="0" borderId="0" xfId="42" applyNumberFormat="1" applyFont="1" applyBorder="1" applyAlignment="1" applyProtection="1">
      <alignment horizontal="right" vertical="center"/>
      <protection locked="0"/>
    </xf>
    <xf numFmtId="3" fontId="5" fillId="16" borderId="41" xfId="0" applyNumberFormat="1" applyFont="1" applyFill="1" applyBorder="1" applyAlignment="1" applyProtection="1">
      <alignment vertical="center"/>
      <protection locked="0"/>
    </xf>
    <xf numFmtId="0" fontId="11" fillId="24" borderId="13" xfId="0" applyFont="1" applyFill="1" applyBorder="1" applyAlignment="1" applyProtection="1">
      <alignment horizontal="left" vertical="center"/>
      <protection locked="0"/>
    </xf>
    <xf numFmtId="165" fontId="11" fillId="24" borderId="49" xfId="0" applyNumberFormat="1" applyFont="1" applyFill="1" applyBorder="1" applyAlignment="1" applyProtection="1">
      <alignment vertical="center"/>
      <protection locked="0"/>
    </xf>
    <xf numFmtId="165" fontId="11" fillId="24" borderId="44" xfId="0" applyNumberFormat="1" applyFont="1" applyFill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5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12" fillId="24" borderId="53" xfId="0" applyFont="1" applyFill="1" applyBorder="1" applyAlignment="1" applyProtection="1">
      <alignment horizontal="center" vertical="center"/>
      <protection locked="0"/>
    </xf>
    <xf numFmtId="0" fontId="12" fillId="24" borderId="54" xfId="0" applyFont="1" applyFill="1" applyBorder="1" applyAlignment="1" applyProtection="1">
      <alignment horizontal="center" vertical="center"/>
      <protection locked="0"/>
    </xf>
    <xf numFmtId="0" fontId="12" fillId="24" borderId="30" xfId="0" applyFont="1" applyFill="1" applyBorder="1" applyAlignment="1" applyProtection="1">
      <alignment horizontal="center" vertical="center"/>
      <protection locked="0"/>
    </xf>
    <xf numFmtId="0" fontId="9" fillId="24" borderId="55" xfId="0" applyFont="1" applyFill="1" applyBorder="1" applyAlignment="1" applyProtection="1">
      <alignment horizontal="center" vertical="center"/>
      <protection locked="0"/>
    </xf>
    <xf numFmtId="0" fontId="9" fillId="24" borderId="56" xfId="0" applyFont="1" applyFill="1" applyBorder="1" applyAlignment="1" applyProtection="1">
      <alignment horizontal="center" vertical="center"/>
      <protection locked="0"/>
    </xf>
    <xf numFmtId="0" fontId="9" fillId="24" borderId="57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25" borderId="22" xfId="0" applyFont="1" applyFill="1" applyBorder="1" applyAlignment="1" applyProtection="1">
      <alignment horizontal="center"/>
      <protection locked="0"/>
    </xf>
    <xf numFmtId="0" fontId="2" fillId="25" borderId="58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24" borderId="41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24" borderId="59" xfId="0" applyFill="1" applyBorder="1" applyAlignment="1" applyProtection="1">
      <alignment/>
      <protection locked="0"/>
    </xf>
    <xf numFmtId="0" fontId="7" fillId="0" borderId="51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60" xfId="0" applyFont="1" applyBorder="1" applyAlignment="1" applyProtection="1">
      <alignment/>
      <protection locked="0"/>
    </xf>
    <xf numFmtId="0" fontId="11" fillId="24" borderId="41" xfId="0" applyFont="1" applyFill="1" applyBorder="1" applyAlignment="1" applyProtection="1">
      <alignment horizontal="center" vertical="center"/>
      <protection locked="0"/>
    </xf>
    <xf numFmtId="0" fontId="11" fillId="24" borderId="13" xfId="0" applyFont="1" applyFill="1" applyBorder="1" applyAlignment="1" applyProtection="1">
      <alignment horizontal="center" vertical="center"/>
      <protection locked="0"/>
    </xf>
    <xf numFmtId="0" fontId="11" fillId="24" borderId="61" xfId="0" applyFont="1" applyFill="1" applyBorder="1" applyAlignment="1" applyProtection="1">
      <alignment horizontal="center" vertical="center"/>
      <protection locked="0"/>
    </xf>
    <xf numFmtId="0" fontId="0" fillId="20" borderId="22" xfId="0" applyFill="1" applyBorder="1" applyAlignment="1" applyProtection="1">
      <alignment vertical="center"/>
      <protection locked="0"/>
    </xf>
    <xf numFmtId="0" fontId="7" fillId="20" borderId="11" xfId="0" applyFont="1" applyFill="1" applyBorder="1" applyAlignment="1" applyProtection="1" quotePrefix="1">
      <alignment vertical="center"/>
      <protection locked="0"/>
    </xf>
    <xf numFmtId="0" fontId="8" fillId="20" borderId="11" xfId="0" applyFont="1" applyFill="1" applyBorder="1" applyAlignment="1" applyProtection="1">
      <alignment horizontal="center" vertical="center"/>
      <protection locked="0"/>
    </xf>
    <xf numFmtId="0" fontId="5" fillId="20" borderId="11" xfId="0" applyFont="1" applyFill="1" applyBorder="1" applyAlignment="1" applyProtection="1">
      <alignment horizontal="center" vertical="center"/>
      <protection locked="0"/>
    </xf>
    <xf numFmtId="0" fontId="5" fillId="20" borderId="11" xfId="0" applyFont="1" applyFill="1" applyBorder="1" applyAlignment="1" applyProtection="1">
      <alignment horizontal="center" vertical="center"/>
      <protection locked="0"/>
    </xf>
    <xf numFmtId="0" fontId="5" fillId="20" borderId="20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5" fillId="20" borderId="10" xfId="0" applyFont="1" applyFill="1" applyBorder="1" applyAlignment="1" applyProtection="1">
      <alignment horizontal="left" vertical="center"/>
      <protection locked="0"/>
    </xf>
    <xf numFmtId="3" fontId="3" fillId="0" borderId="27" xfId="0" applyNumberFormat="1" applyFont="1" applyFill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25" borderId="22" xfId="0" applyFont="1" applyFill="1" applyBorder="1" applyAlignment="1">
      <alignment horizontal="center"/>
    </xf>
    <xf numFmtId="0" fontId="2" fillId="25" borderId="58" xfId="0" applyFont="1" applyFill="1" applyBorder="1" applyAlignment="1">
      <alignment horizontal="center"/>
    </xf>
    <xf numFmtId="0" fontId="11" fillId="24" borderId="41" xfId="0" applyFont="1" applyFill="1" applyBorder="1" applyAlignment="1">
      <alignment horizontal="center" vertical="center"/>
    </xf>
    <xf numFmtId="0" fontId="11" fillId="24" borderId="61" xfId="0" applyFont="1" applyFill="1" applyBorder="1" applyAlignment="1">
      <alignment horizontal="center" vertical="center"/>
    </xf>
    <xf numFmtId="0" fontId="0" fillId="20" borderId="22" xfId="0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12" fillId="24" borderId="62" xfId="0" applyFont="1" applyFill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40" xfId="0" applyFont="1" applyBorder="1" applyAlignment="1">
      <alignment/>
    </xf>
    <xf numFmtId="0" fontId="9" fillId="24" borderId="63" xfId="0" applyFont="1" applyFill="1" applyBorder="1" applyAlignment="1">
      <alignment horizontal="center" vertical="center"/>
    </xf>
    <xf numFmtId="0" fontId="9" fillId="24" borderId="64" xfId="0" applyFont="1" applyFill="1" applyBorder="1" applyAlignment="1">
      <alignment horizontal="center" vertical="center"/>
    </xf>
    <xf numFmtId="0" fontId="9" fillId="24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68" xfId="0" applyBorder="1" applyAlignment="1">
      <alignment/>
    </xf>
    <xf numFmtId="0" fontId="0" fillId="0" borderId="66" xfId="0" applyFill="1" applyBorder="1" applyAlignment="1">
      <alignment/>
    </xf>
    <xf numFmtId="0" fontId="3" fillId="0" borderId="69" xfId="0" applyFont="1" applyBorder="1" applyAlignment="1">
      <alignment/>
    </xf>
    <xf numFmtId="0" fontId="0" fillId="24" borderId="70" xfId="0" applyFill="1" applyBorder="1" applyAlignment="1">
      <alignment/>
    </xf>
    <xf numFmtId="0" fontId="0" fillId="24" borderId="71" xfId="0" applyFill="1" applyBorder="1" applyAlignment="1">
      <alignment/>
    </xf>
    <xf numFmtId="0" fontId="0" fillId="24" borderId="72" xfId="0" applyFill="1" applyBorder="1" applyAlignment="1">
      <alignment/>
    </xf>
    <xf numFmtId="0" fontId="0" fillId="24" borderId="73" xfId="0" applyFill="1" applyBorder="1" applyAlignment="1">
      <alignment/>
    </xf>
    <xf numFmtId="3" fontId="5" fillId="16" borderId="74" xfId="0" applyNumberFormat="1" applyFont="1" applyFill="1" applyBorder="1" applyAlignment="1">
      <alignment vertical="center"/>
    </xf>
    <xf numFmtId="0" fontId="11" fillId="24" borderId="75" xfId="0" applyFont="1" applyFill="1" applyBorder="1" applyAlignment="1">
      <alignment horizontal="left" vertical="center"/>
    </xf>
    <xf numFmtId="165" fontId="11" fillId="24" borderId="76" xfId="0" applyNumberFormat="1" applyFont="1" applyFill="1" applyBorder="1" applyAlignment="1">
      <alignment vertical="center"/>
    </xf>
    <xf numFmtId="165" fontId="11" fillId="24" borderId="36" xfId="0" applyNumberFormat="1" applyFont="1" applyFill="1" applyBorder="1" applyAlignment="1">
      <alignment vertical="center"/>
    </xf>
    <xf numFmtId="3" fontId="3" fillId="0" borderId="77" xfId="0" applyNumberFormat="1" applyFont="1" applyBorder="1" applyAlignment="1">
      <alignment/>
    </xf>
    <xf numFmtId="0" fontId="12" fillId="24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 wrapText="1"/>
    </xf>
    <xf numFmtId="0" fontId="3" fillId="0" borderId="83" xfId="0" applyFont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0" fontId="0" fillId="0" borderId="8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="150" zoomScaleNormal="150" zoomScaleSheetLayoutView="85" zoomScalePageLayoutView="0" workbookViewId="0" topLeftCell="A70">
      <selection activeCell="Q19" sqref="Q19"/>
    </sheetView>
  </sheetViews>
  <sheetFormatPr defaultColWidth="9.140625" defaultRowHeight="12.75"/>
  <cols>
    <col min="1" max="1" width="0.9921875" style="0" customWidth="1"/>
    <col min="2" max="2" width="16.28125" style="0" customWidth="1"/>
    <col min="3" max="3" width="5.57421875" style="0" customWidth="1"/>
    <col min="4" max="4" width="13.421875" style="0" customWidth="1"/>
    <col min="5" max="5" width="8.7109375" style="0" customWidth="1"/>
    <col min="6" max="6" width="3.140625" style="0" customWidth="1"/>
    <col min="7" max="7" width="7.8515625" style="0" customWidth="1"/>
    <col min="8" max="8" width="3.28125" style="0" customWidth="1"/>
    <col min="9" max="9" width="5.28125" style="0" customWidth="1"/>
    <col min="10" max="10" width="6.28125" style="0" customWidth="1"/>
    <col min="11" max="11" width="11.28125" style="0" customWidth="1"/>
    <col min="12" max="12" width="8.7109375" style="62" customWidth="1"/>
    <col min="13" max="13" width="5.28125" style="0" hidden="1" customWidth="1"/>
    <col min="14" max="14" width="4.8515625" style="0" customWidth="1"/>
    <col min="15" max="15" width="3.8515625" style="0" customWidth="1"/>
    <col min="16" max="16" width="3.28125" style="0" customWidth="1"/>
    <col min="17" max="17" width="2.8515625" style="0" customWidth="1"/>
    <col min="18" max="18" width="2.7109375" style="0" customWidth="1"/>
    <col min="19" max="19" width="1.7109375" style="0" customWidth="1"/>
    <col min="20" max="20" width="4.7109375" style="0" customWidth="1"/>
    <col min="21" max="21" width="2.140625" style="0" customWidth="1"/>
    <col min="22" max="22" width="2.28125" style="0" customWidth="1"/>
    <col min="23" max="23" width="4.421875" style="0" customWidth="1"/>
    <col min="24" max="24" width="5.57421875" style="0" customWidth="1"/>
    <col min="25" max="25" width="1.28515625" style="0" customWidth="1"/>
    <col min="26" max="26" width="7.28125" style="0" customWidth="1"/>
    <col min="27" max="27" width="2.57421875" style="0" customWidth="1"/>
  </cols>
  <sheetData>
    <row r="1" spans="1:14" ht="30" customHeight="1" thickBot="1" thickTop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  <c r="N1" s="1"/>
    </row>
    <row r="2" spans="1:14" ht="16.5" customHeight="1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"/>
    </row>
    <row r="3" spans="1:14" ht="15.75" customHeight="1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"/>
    </row>
    <row r="4" spans="1:14" ht="15.75" customHeight="1" thickBot="1">
      <c r="A4" s="106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1"/>
    </row>
    <row r="5" spans="1:14" ht="15.75" customHeight="1" thickBo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1"/>
      <c r="L5" s="112"/>
      <c r="M5" s="113"/>
      <c r="N5" s="1"/>
    </row>
    <row r="6" spans="1:13" ht="15.75" customHeight="1">
      <c r="A6" s="114"/>
      <c r="B6" s="115" t="s">
        <v>4</v>
      </c>
      <c r="C6" s="116" t="s">
        <v>273</v>
      </c>
      <c r="D6" s="116"/>
      <c r="E6" s="116"/>
      <c r="F6" s="116"/>
      <c r="G6" s="116"/>
      <c r="H6" s="116"/>
      <c r="I6" s="116"/>
      <c r="J6" s="116"/>
      <c r="K6" s="116"/>
      <c r="L6" s="117"/>
      <c r="M6" s="118"/>
    </row>
    <row r="7" spans="1:13" ht="15.75" customHeight="1">
      <c r="A7" s="119"/>
      <c r="B7" s="120"/>
      <c r="C7" s="121" t="s">
        <v>5</v>
      </c>
      <c r="D7" s="121"/>
      <c r="E7" s="121"/>
      <c r="F7" s="121"/>
      <c r="G7" s="121"/>
      <c r="H7" s="121"/>
      <c r="I7" s="121"/>
      <c r="J7" s="121"/>
      <c r="K7" s="121"/>
      <c r="L7" s="122"/>
      <c r="M7" s="123"/>
    </row>
    <row r="8" spans="1:13" ht="15.75" customHeight="1">
      <c r="A8" s="119"/>
      <c r="B8" s="120" t="s">
        <v>6</v>
      </c>
      <c r="C8" s="124" t="s">
        <v>7</v>
      </c>
      <c r="D8" s="124"/>
      <c r="E8" s="124"/>
      <c r="F8" s="124"/>
      <c r="G8" s="124"/>
      <c r="H8" s="124"/>
      <c r="I8" s="124"/>
      <c r="J8" s="125" t="s">
        <v>8</v>
      </c>
      <c r="K8" s="125"/>
      <c r="L8" s="126" t="s">
        <v>9</v>
      </c>
      <c r="M8" s="127"/>
    </row>
    <row r="9" spans="1:13" ht="15.75" customHeight="1">
      <c r="A9" s="119"/>
      <c r="B9" s="120" t="s">
        <v>10</v>
      </c>
      <c r="C9" s="124" t="s">
        <v>11</v>
      </c>
      <c r="D9" s="124"/>
      <c r="E9" s="124"/>
      <c r="F9" s="128" t="s">
        <v>12</v>
      </c>
      <c r="G9" s="128"/>
      <c r="H9" s="128"/>
      <c r="I9" s="128"/>
      <c r="J9" s="125" t="s">
        <v>13</v>
      </c>
      <c r="K9" s="125"/>
      <c r="L9" s="129" t="s">
        <v>14</v>
      </c>
      <c r="M9" s="130"/>
    </row>
    <row r="10" spans="1:13" ht="15.75" customHeight="1">
      <c r="A10" s="119"/>
      <c r="B10" s="120" t="s">
        <v>15</v>
      </c>
      <c r="C10" s="131" t="s">
        <v>16</v>
      </c>
      <c r="D10" s="131"/>
      <c r="E10" s="131"/>
      <c r="F10" s="131"/>
      <c r="G10" s="131"/>
      <c r="H10" s="131"/>
      <c r="I10" s="131"/>
      <c r="J10" s="131"/>
      <c r="K10" s="131"/>
      <c r="L10" s="132"/>
      <c r="M10" s="123"/>
    </row>
    <row r="11" spans="1:13" ht="15.75" customHeight="1">
      <c r="A11" s="119"/>
      <c r="B11" s="133"/>
      <c r="C11" s="131" t="s">
        <v>17</v>
      </c>
      <c r="D11" s="131"/>
      <c r="E11" s="131"/>
      <c r="F11" s="131"/>
      <c r="G11" s="131"/>
      <c r="H11" s="131"/>
      <c r="I11" s="131"/>
      <c r="J11" s="131"/>
      <c r="K11" s="131"/>
      <c r="L11" s="132"/>
      <c r="M11" s="123"/>
    </row>
    <row r="12" spans="1:13" ht="15.75" customHeight="1" thickBot="1">
      <c r="A12" s="134"/>
      <c r="B12" s="135" t="s">
        <v>18</v>
      </c>
      <c r="C12" s="136" t="s">
        <v>19</v>
      </c>
      <c r="D12" s="136"/>
      <c r="E12" s="136"/>
      <c r="F12" s="136"/>
      <c r="G12" s="136"/>
      <c r="H12" s="136"/>
      <c r="I12" s="136"/>
      <c r="J12" s="136"/>
      <c r="K12" s="136"/>
      <c r="L12" s="137"/>
      <c r="M12" s="123"/>
    </row>
    <row r="13" spans="1:13" ht="15.75" customHeight="1">
      <c r="A13" s="138" t="s">
        <v>274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40"/>
    </row>
    <row r="14" spans="1:13" s="25" customFormat="1" ht="15.75" customHeight="1">
      <c r="A14" s="141"/>
      <c r="B14" s="142" t="s">
        <v>20</v>
      </c>
      <c r="C14" s="142"/>
      <c r="D14" s="142"/>
      <c r="E14" s="143"/>
      <c r="F14" s="143"/>
      <c r="G14" s="144" t="s">
        <v>21</v>
      </c>
      <c r="H14" s="144" t="s">
        <v>22</v>
      </c>
      <c r="I14" s="145" t="s">
        <v>23</v>
      </c>
      <c r="J14" s="145"/>
      <c r="K14" s="144" t="s">
        <v>24</v>
      </c>
      <c r="L14" s="146" t="s">
        <v>25</v>
      </c>
      <c r="M14" s="147"/>
    </row>
    <row r="15" spans="1:13" ht="18.75" customHeight="1">
      <c r="A15" s="148"/>
      <c r="B15" s="149" t="s">
        <v>26</v>
      </c>
      <c r="C15" s="149"/>
      <c r="D15" s="149"/>
      <c r="E15" s="150"/>
      <c r="F15" s="151"/>
      <c r="G15" s="152">
        <v>38</v>
      </c>
      <c r="H15" s="153" t="s">
        <v>27</v>
      </c>
      <c r="I15" s="153">
        <v>20</v>
      </c>
      <c r="J15" s="153" t="s">
        <v>28</v>
      </c>
      <c r="K15" s="152">
        <f>G15*I15</f>
        <v>760</v>
      </c>
      <c r="L15" s="154">
        <f>K15</f>
        <v>760</v>
      </c>
      <c r="M15" s="155"/>
    </row>
    <row r="16" spans="1:13" s="25" customFormat="1" ht="15.75" customHeight="1">
      <c r="A16" s="156"/>
      <c r="B16" s="157" t="s">
        <v>29</v>
      </c>
      <c r="C16" s="158"/>
      <c r="D16" s="158"/>
      <c r="E16" s="158"/>
      <c r="F16" s="158"/>
      <c r="G16" s="144" t="s">
        <v>30</v>
      </c>
      <c r="H16" s="144" t="s">
        <v>31</v>
      </c>
      <c r="I16" s="145" t="s">
        <v>32</v>
      </c>
      <c r="J16" s="145"/>
      <c r="K16" s="144" t="s">
        <v>33</v>
      </c>
      <c r="L16" s="146" t="s">
        <v>34</v>
      </c>
      <c r="M16" s="159"/>
    </row>
    <row r="17" spans="1:13" ht="15" customHeight="1">
      <c r="A17" s="148"/>
      <c r="B17" s="149" t="s">
        <v>276</v>
      </c>
      <c r="C17" s="149"/>
      <c r="D17" s="149"/>
      <c r="E17" s="160"/>
      <c r="F17" s="160"/>
      <c r="G17" s="160"/>
      <c r="H17" s="160"/>
      <c r="I17" s="128"/>
      <c r="J17" s="128"/>
      <c r="K17" s="160"/>
      <c r="L17" s="161"/>
      <c r="M17" s="155"/>
    </row>
    <row r="18" spans="1:13" ht="15" customHeight="1">
      <c r="A18" s="148"/>
      <c r="B18" s="149" t="s">
        <v>275</v>
      </c>
      <c r="C18" s="149"/>
      <c r="D18" s="149"/>
      <c r="E18" s="160"/>
      <c r="F18" s="160"/>
      <c r="G18" s="160"/>
      <c r="H18" s="160"/>
      <c r="I18" s="128"/>
      <c r="J18" s="128"/>
      <c r="K18" s="160"/>
      <c r="L18" s="161"/>
      <c r="M18" s="155"/>
    </row>
    <row r="19" spans="1:13" ht="15" customHeight="1">
      <c r="A19" s="148"/>
      <c r="B19" s="149" t="s">
        <v>35</v>
      </c>
      <c r="C19" s="149"/>
      <c r="D19" s="149"/>
      <c r="E19" s="160"/>
      <c r="F19" s="160"/>
      <c r="G19" s="160"/>
      <c r="H19" s="160"/>
      <c r="I19" s="131"/>
      <c r="J19" s="131"/>
      <c r="K19" s="160"/>
      <c r="L19" s="162"/>
      <c r="M19" s="130"/>
    </row>
    <row r="20" spans="1:13" ht="15" customHeight="1">
      <c r="A20" s="148"/>
      <c r="B20" s="149" t="s">
        <v>36</v>
      </c>
      <c r="C20" s="149"/>
      <c r="D20" s="149"/>
      <c r="E20" s="163"/>
      <c r="F20" s="163"/>
      <c r="G20" s="164">
        <v>0.19</v>
      </c>
      <c r="H20" s="153" t="s">
        <v>37</v>
      </c>
      <c r="I20" s="165">
        <v>42105.26</v>
      </c>
      <c r="J20" s="165"/>
      <c r="K20" s="166">
        <f>G20*I20</f>
        <v>7999.999400000001</v>
      </c>
      <c r="L20" s="167">
        <f>K20</f>
        <v>7999.999400000001</v>
      </c>
      <c r="M20" s="130"/>
    </row>
    <row r="21" spans="1:13" s="25" customFormat="1" ht="15.75" customHeight="1">
      <c r="A21" s="156"/>
      <c r="B21" s="142" t="s">
        <v>38</v>
      </c>
      <c r="C21" s="142"/>
      <c r="D21" s="142"/>
      <c r="E21" s="158"/>
      <c r="F21" s="158"/>
      <c r="G21" s="143"/>
      <c r="H21" s="158"/>
      <c r="I21" s="168"/>
      <c r="J21" s="168"/>
      <c r="K21" s="169"/>
      <c r="L21" s="170"/>
      <c r="M21" s="159"/>
    </row>
    <row r="22" spans="1:13" ht="18.75" customHeight="1">
      <c r="A22" s="148"/>
      <c r="B22" s="171" t="s">
        <v>39</v>
      </c>
      <c r="C22" s="171"/>
      <c r="D22" s="171"/>
      <c r="E22" s="163"/>
      <c r="F22" s="163"/>
      <c r="G22" s="163"/>
      <c r="H22" s="163"/>
      <c r="I22" s="163"/>
      <c r="J22" s="163"/>
      <c r="K22" s="152"/>
      <c r="L22" s="172">
        <v>350</v>
      </c>
      <c r="M22" s="155"/>
    </row>
    <row r="23" spans="1:13" s="25" customFormat="1" ht="15.75" customHeight="1">
      <c r="A23" s="156"/>
      <c r="B23" s="142" t="s">
        <v>40</v>
      </c>
      <c r="C23" s="142"/>
      <c r="D23" s="142"/>
      <c r="E23" s="173" t="s">
        <v>41</v>
      </c>
      <c r="F23" s="173" t="s">
        <v>42</v>
      </c>
      <c r="G23" s="144" t="s">
        <v>43</v>
      </c>
      <c r="H23" s="173" t="s">
        <v>44</v>
      </c>
      <c r="I23" s="174" t="s">
        <v>45</v>
      </c>
      <c r="J23" s="174" t="s">
        <v>46</v>
      </c>
      <c r="K23" s="144" t="s">
        <v>47</v>
      </c>
      <c r="L23" s="146" t="s">
        <v>48</v>
      </c>
      <c r="M23" s="159"/>
    </row>
    <row r="24" spans="1:13" ht="18.75" customHeight="1">
      <c r="A24" s="148"/>
      <c r="B24" s="149" t="s">
        <v>49</v>
      </c>
      <c r="C24" s="149"/>
      <c r="D24" s="149"/>
      <c r="E24" s="153">
        <v>8</v>
      </c>
      <c r="F24" s="153" t="s">
        <v>50</v>
      </c>
      <c r="G24" s="152">
        <v>550</v>
      </c>
      <c r="H24" s="153" t="s">
        <v>51</v>
      </c>
      <c r="I24" s="153">
        <v>1</v>
      </c>
      <c r="J24" s="153" t="s">
        <v>52</v>
      </c>
      <c r="K24" s="175">
        <f>SUM(E24*G24*I24)</f>
        <v>4400</v>
      </c>
      <c r="L24" s="176"/>
      <c r="M24" s="130"/>
    </row>
    <row r="25" spans="1:13" ht="18.75" customHeight="1">
      <c r="A25" s="148"/>
      <c r="B25" s="149" t="s">
        <v>53</v>
      </c>
      <c r="C25" s="149"/>
      <c r="D25" s="149"/>
      <c r="E25" s="153">
        <v>4</v>
      </c>
      <c r="F25" s="153" t="s">
        <v>54</v>
      </c>
      <c r="G25" s="152">
        <v>450</v>
      </c>
      <c r="H25" s="153" t="s">
        <v>55</v>
      </c>
      <c r="I25" s="153">
        <v>1</v>
      </c>
      <c r="J25" s="153" t="s">
        <v>56</v>
      </c>
      <c r="K25" s="175">
        <f>SUM(E25*G25*I25)</f>
        <v>1800</v>
      </c>
      <c r="L25" s="176"/>
      <c r="M25" s="130"/>
    </row>
    <row r="26" spans="1:13" ht="18.75" customHeight="1">
      <c r="A26" s="148"/>
      <c r="B26" s="149" t="s">
        <v>57</v>
      </c>
      <c r="C26" s="149"/>
      <c r="D26" s="149"/>
      <c r="E26" s="153">
        <v>1</v>
      </c>
      <c r="F26" s="153" t="s">
        <v>58</v>
      </c>
      <c r="G26" s="152">
        <v>130</v>
      </c>
      <c r="H26" s="153" t="s">
        <v>59</v>
      </c>
      <c r="I26" s="153">
        <v>1</v>
      </c>
      <c r="J26" s="153" t="s">
        <v>60</v>
      </c>
      <c r="K26" s="175">
        <f>SUM(E26*G26*I26)</f>
        <v>130</v>
      </c>
      <c r="L26" s="176"/>
      <c r="M26" s="130"/>
    </row>
    <row r="27" spans="1:13" ht="18.75" customHeight="1">
      <c r="A27" s="148"/>
      <c r="B27" s="149" t="s">
        <v>61</v>
      </c>
      <c r="C27" s="149"/>
      <c r="D27" s="149"/>
      <c r="E27" s="153">
        <v>1</v>
      </c>
      <c r="F27" s="153" t="s">
        <v>62</v>
      </c>
      <c r="G27" s="152">
        <v>130</v>
      </c>
      <c r="H27" s="153" t="s">
        <v>63</v>
      </c>
      <c r="I27" s="153">
        <v>1</v>
      </c>
      <c r="J27" s="153" t="s">
        <v>64</v>
      </c>
      <c r="K27" s="175">
        <f>SUM(E27*G27*I27)</f>
        <v>130</v>
      </c>
      <c r="L27" s="176"/>
      <c r="M27" s="130"/>
    </row>
    <row r="28" spans="1:13" ht="18.75" customHeight="1">
      <c r="A28" s="148"/>
      <c r="B28" s="149" t="s">
        <v>65</v>
      </c>
      <c r="C28" s="149"/>
      <c r="D28" s="149"/>
      <c r="E28" s="153">
        <v>1</v>
      </c>
      <c r="F28" s="153" t="s">
        <v>66</v>
      </c>
      <c r="G28" s="152">
        <v>130</v>
      </c>
      <c r="H28" s="153" t="s">
        <v>67</v>
      </c>
      <c r="I28" s="153">
        <v>1</v>
      </c>
      <c r="J28" s="153" t="s">
        <v>68</v>
      </c>
      <c r="K28" s="175">
        <f>SUM(E28*G28*I28)</f>
        <v>130</v>
      </c>
      <c r="L28" s="167">
        <f>SUM(K24:K28)</f>
        <v>6590</v>
      </c>
      <c r="M28" s="130"/>
    </row>
    <row r="29" spans="1:13" s="25" customFormat="1" ht="15.75" customHeight="1">
      <c r="A29" s="177"/>
      <c r="B29" s="178" t="s">
        <v>69</v>
      </c>
      <c r="C29" s="178"/>
      <c r="D29" s="178"/>
      <c r="E29" s="178"/>
      <c r="F29" s="178"/>
      <c r="G29" s="178"/>
      <c r="H29" s="178"/>
      <c r="I29" s="178"/>
      <c r="J29" s="178"/>
      <c r="K29" s="179"/>
      <c r="L29" s="180">
        <f>SUM(L15:L28)</f>
        <v>15699.9994</v>
      </c>
      <c r="M29" s="181"/>
    </row>
    <row r="30" spans="1:13" s="25" customFormat="1" ht="15.75" customHeight="1">
      <c r="A30" s="182"/>
      <c r="B30" s="183" t="s">
        <v>70</v>
      </c>
      <c r="C30" s="183"/>
      <c r="D30" s="183"/>
      <c r="E30" s="184"/>
      <c r="F30" s="184"/>
      <c r="G30" s="144" t="s">
        <v>71</v>
      </c>
      <c r="H30" s="144" t="s">
        <v>72</v>
      </c>
      <c r="I30" s="145" t="s">
        <v>73</v>
      </c>
      <c r="J30" s="145"/>
      <c r="K30" s="145"/>
      <c r="L30" s="185" t="s">
        <v>74</v>
      </c>
      <c r="M30" s="186"/>
    </row>
    <row r="31" spans="1:13" ht="18.75" customHeight="1" thickBot="1">
      <c r="A31" s="187"/>
      <c r="B31" s="188" t="s">
        <v>75</v>
      </c>
      <c r="C31" s="188"/>
      <c r="D31" s="188"/>
      <c r="E31" s="188"/>
      <c r="F31" s="189"/>
      <c r="G31" s="190">
        <v>0.05</v>
      </c>
      <c r="H31" s="191" t="s">
        <v>76</v>
      </c>
      <c r="I31" s="192">
        <f>L29</f>
        <v>15699.9994</v>
      </c>
      <c r="J31" s="193"/>
      <c r="K31" s="193"/>
      <c r="L31" s="194">
        <f>G31*I31</f>
        <v>784.9999700000001</v>
      </c>
      <c r="M31" s="195"/>
    </row>
    <row r="32" spans="1:13" s="25" customFormat="1" ht="15.75" customHeight="1">
      <c r="A32" s="196"/>
      <c r="B32" s="197" t="s">
        <v>77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8">
        <f>SUM(L29:L31)</f>
        <v>16484.99937</v>
      </c>
      <c r="M32" s="199"/>
    </row>
    <row r="33" spans="1:13" s="25" customFormat="1" ht="15.75" customHeight="1">
      <c r="A33" s="200"/>
      <c r="B33" s="157" t="s">
        <v>78</v>
      </c>
      <c r="C33" s="158"/>
      <c r="D33" s="201"/>
      <c r="E33" s="144" t="s">
        <v>79</v>
      </c>
      <c r="F33" s="201"/>
      <c r="G33" s="144" t="s">
        <v>80</v>
      </c>
      <c r="H33" s="201"/>
      <c r="I33" s="174" t="s">
        <v>81</v>
      </c>
      <c r="J33" s="174"/>
      <c r="K33" s="144" t="s">
        <v>82</v>
      </c>
      <c r="L33" s="146" t="s">
        <v>83</v>
      </c>
      <c r="M33" s="159"/>
    </row>
    <row r="34" spans="1:13" ht="18.75" customHeight="1" thickBot="1">
      <c r="A34" s="202"/>
      <c r="B34" s="203" t="s">
        <v>84</v>
      </c>
      <c r="C34" s="203"/>
      <c r="D34" s="203"/>
      <c r="E34" s="191">
        <v>8</v>
      </c>
      <c r="F34" s="153" t="s">
        <v>85</v>
      </c>
      <c r="G34" s="152">
        <v>550</v>
      </c>
      <c r="H34" s="153" t="s">
        <v>86</v>
      </c>
      <c r="I34" s="153">
        <v>0.5</v>
      </c>
      <c r="J34" s="153" t="s">
        <v>87</v>
      </c>
      <c r="K34" s="204">
        <f>E34*G34*I34</f>
        <v>2200</v>
      </c>
      <c r="L34" s="194">
        <f>E34*G34*I34</f>
        <v>2200</v>
      </c>
      <c r="M34" s="195"/>
    </row>
    <row r="35" spans="1:13" s="25" customFormat="1" ht="15.75" customHeight="1" thickBot="1">
      <c r="A35" s="205"/>
      <c r="B35" s="206" t="s">
        <v>88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7">
        <f>L32+L34</f>
        <v>18684.99937</v>
      </c>
      <c r="M35" s="208"/>
    </row>
    <row r="36" spans="1:14" ht="15" customHeight="1">
      <c r="A36" s="187"/>
      <c r="B36" s="209" t="s">
        <v>89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1"/>
      <c r="M36" s="155"/>
      <c r="N36" s="1"/>
    </row>
    <row r="37" spans="1:14" ht="22.5" customHeight="1">
      <c r="A37" s="187"/>
      <c r="B37" s="212" t="s">
        <v>279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4"/>
      <c r="M37" s="155"/>
      <c r="N37" s="1"/>
    </row>
    <row r="38" spans="1:13" ht="15" customHeight="1">
      <c r="A38" s="187"/>
      <c r="B38" s="215" t="s">
        <v>277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216"/>
      <c r="M38" s="155"/>
    </row>
    <row r="39" spans="1:14" ht="15" customHeight="1" thickBot="1">
      <c r="A39" s="119"/>
      <c r="B39" s="217" t="s">
        <v>278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9"/>
      <c r="M39" s="220"/>
      <c r="N39" s="1"/>
    </row>
    <row r="40" spans="1:13" ht="15" customHeight="1" thickBot="1">
      <c r="A40" s="221" t="s">
        <v>90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3"/>
    </row>
    <row r="41" spans="1:13" ht="30" customHeight="1" thickTop="1">
      <c r="A41" s="224" t="s">
        <v>91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6"/>
    </row>
    <row r="42" spans="1:13" ht="19.5" customHeight="1">
      <c r="A42" s="227" t="s">
        <v>92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9"/>
    </row>
    <row r="43" spans="1:13" ht="15.75" customHeight="1">
      <c r="A43" s="230" t="s">
        <v>93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231"/>
    </row>
    <row r="44" spans="1:13" ht="13.5" customHeight="1">
      <c r="A44" s="230" t="s">
        <v>94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231"/>
    </row>
    <row r="45" spans="1:13" ht="3.75" customHeight="1" thickBot="1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4"/>
    </row>
    <row r="46" spans="1:13" ht="15.75" customHeight="1" thickBo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  <c r="M46" s="113"/>
    </row>
    <row r="47" spans="1:13" ht="15.75" customHeight="1">
      <c r="A47" s="119"/>
      <c r="B47" s="120" t="s">
        <v>95</v>
      </c>
      <c r="C47" s="116" t="s">
        <v>273</v>
      </c>
      <c r="D47" s="116"/>
      <c r="E47" s="116"/>
      <c r="F47" s="116"/>
      <c r="G47" s="116"/>
      <c r="H47" s="116"/>
      <c r="I47" s="116"/>
      <c r="J47" s="116"/>
      <c r="K47" s="116"/>
      <c r="L47" s="238"/>
      <c r="M47" s="118"/>
    </row>
    <row r="48" spans="1:13" ht="15.75" customHeight="1">
      <c r="A48" s="119"/>
      <c r="B48" s="120"/>
      <c r="C48" s="121" t="s">
        <v>96</v>
      </c>
      <c r="D48" s="121"/>
      <c r="E48" s="121"/>
      <c r="F48" s="121"/>
      <c r="G48" s="121"/>
      <c r="H48" s="121"/>
      <c r="I48" s="121"/>
      <c r="J48" s="121"/>
      <c r="K48" s="121"/>
      <c r="L48" s="239"/>
      <c r="M48" s="123"/>
    </row>
    <row r="49" spans="1:13" ht="15.75" customHeight="1">
      <c r="A49" s="119"/>
      <c r="B49" s="120" t="s">
        <v>97</v>
      </c>
      <c r="C49" s="124" t="s">
        <v>98</v>
      </c>
      <c r="D49" s="124"/>
      <c r="E49" s="124"/>
      <c r="F49" s="124"/>
      <c r="G49" s="124"/>
      <c r="H49" s="124"/>
      <c r="I49" s="124"/>
      <c r="J49" s="125" t="s">
        <v>99</v>
      </c>
      <c r="K49" s="125"/>
      <c r="L49" s="240" t="s">
        <v>100</v>
      </c>
      <c r="M49" s="127"/>
    </row>
    <row r="50" spans="1:13" ht="15.75" customHeight="1">
      <c r="A50" s="119"/>
      <c r="B50" s="120" t="s">
        <v>101</v>
      </c>
      <c r="C50" s="124" t="s">
        <v>102</v>
      </c>
      <c r="D50" s="124"/>
      <c r="E50" s="124"/>
      <c r="F50" s="128" t="s">
        <v>103</v>
      </c>
      <c r="G50" s="128"/>
      <c r="H50" s="128"/>
      <c r="I50" s="128"/>
      <c r="J50" s="125" t="s">
        <v>104</v>
      </c>
      <c r="K50" s="125"/>
      <c r="L50" s="241" t="s">
        <v>105</v>
      </c>
      <c r="M50" s="130"/>
    </row>
    <row r="51" spans="1:13" ht="15.75" customHeight="1">
      <c r="A51" s="119"/>
      <c r="B51" s="120" t="s">
        <v>106</v>
      </c>
      <c r="C51" s="131" t="s">
        <v>107</v>
      </c>
      <c r="D51" s="131"/>
      <c r="E51" s="131"/>
      <c r="F51" s="131"/>
      <c r="G51" s="131"/>
      <c r="H51" s="131"/>
      <c r="I51" s="131"/>
      <c r="J51" s="131"/>
      <c r="K51" s="131"/>
      <c r="L51" s="216"/>
      <c r="M51" s="123"/>
    </row>
    <row r="52" spans="1:13" ht="15.75" customHeight="1">
      <c r="A52" s="119"/>
      <c r="B52" s="133"/>
      <c r="C52" s="131" t="s">
        <v>108</v>
      </c>
      <c r="D52" s="131"/>
      <c r="E52" s="131"/>
      <c r="F52" s="131"/>
      <c r="G52" s="131"/>
      <c r="H52" s="131"/>
      <c r="I52" s="131"/>
      <c r="J52" s="131"/>
      <c r="K52" s="131"/>
      <c r="L52" s="216"/>
      <c r="M52" s="123"/>
    </row>
    <row r="53" spans="1:13" ht="15.75" customHeight="1" thickBot="1">
      <c r="A53" s="119"/>
      <c r="B53" s="242" t="s">
        <v>109</v>
      </c>
      <c r="C53" s="136" t="s">
        <v>110</v>
      </c>
      <c r="D53" s="136"/>
      <c r="E53" s="136"/>
      <c r="F53" s="136"/>
      <c r="G53" s="136"/>
      <c r="H53" s="136"/>
      <c r="I53" s="136"/>
      <c r="J53" s="136"/>
      <c r="K53" s="136"/>
      <c r="L53" s="243"/>
      <c r="M53" s="123"/>
    </row>
    <row r="54" spans="1:13" ht="15.75" customHeight="1" thickBot="1">
      <c r="A54" s="244" t="s">
        <v>274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6"/>
    </row>
    <row r="55" spans="1:13" s="25" customFormat="1" ht="15.75" customHeight="1">
      <c r="A55" s="247"/>
      <c r="B55" s="248" t="s">
        <v>111</v>
      </c>
      <c r="C55" s="248"/>
      <c r="D55" s="248"/>
      <c r="E55" s="249"/>
      <c r="F55" s="249"/>
      <c r="G55" s="250" t="s">
        <v>112</v>
      </c>
      <c r="H55" s="250" t="s">
        <v>113</v>
      </c>
      <c r="I55" s="251" t="s">
        <v>114</v>
      </c>
      <c r="J55" s="251"/>
      <c r="K55" s="250" t="s">
        <v>115</v>
      </c>
      <c r="L55" s="252" t="s">
        <v>116</v>
      </c>
      <c r="M55" s="253"/>
    </row>
    <row r="56" spans="1:13" ht="18.75" customHeight="1">
      <c r="A56" s="148"/>
      <c r="B56" s="254" t="s">
        <v>117</v>
      </c>
      <c r="C56" s="254"/>
      <c r="D56" s="254"/>
      <c r="E56" s="150"/>
      <c r="F56" s="151"/>
      <c r="G56" s="152">
        <v>38</v>
      </c>
      <c r="H56" s="153" t="s">
        <v>118</v>
      </c>
      <c r="I56" s="153">
        <v>30</v>
      </c>
      <c r="J56" s="153" t="s">
        <v>119</v>
      </c>
      <c r="K56" s="152">
        <f>G56*I56</f>
        <v>1140</v>
      </c>
      <c r="L56" s="154">
        <f>K56</f>
        <v>1140</v>
      </c>
      <c r="M56" s="155"/>
    </row>
    <row r="57" spans="1:13" s="25" customFormat="1" ht="15.75" customHeight="1">
      <c r="A57" s="156"/>
      <c r="B57" s="142" t="s">
        <v>120</v>
      </c>
      <c r="C57" s="142"/>
      <c r="D57" s="142"/>
      <c r="E57" s="158"/>
      <c r="F57" s="158"/>
      <c r="G57" s="144" t="s">
        <v>121</v>
      </c>
      <c r="H57" s="144" t="s">
        <v>122</v>
      </c>
      <c r="I57" s="145" t="s">
        <v>123</v>
      </c>
      <c r="J57" s="145"/>
      <c r="K57" s="144" t="s">
        <v>124</v>
      </c>
      <c r="L57" s="146" t="s">
        <v>125</v>
      </c>
      <c r="M57" s="159"/>
    </row>
    <row r="58" spans="1:13" s="25" customFormat="1" ht="15" customHeight="1">
      <c r="A58" s="255"/>
      <c r="B58" s="149" t="s">
        <v>276</v>
      </c>
      <c r="C58" s="149"/>
      <c r="D58" s="149"/>
      <c r="E58" s="163"/>
      <c r="F58" s="163"/>
      <c r="G58" s="163"/>
      <c r="H58" s="163"/>
      <c r="I58" s="256"/>
      <c r="J58" s="256"/>
      <c r="K58" s="163"/>
      <c r="L58" s="257"/>
      <c r="M58" s="258"/>
    </row>
    <row r="59" spans="1:13" s="25" customFormat="1" ht="15" customHeight="1">
      <c r="A59" s="255"/>
      <c r="B59" s="149" t="s">
        <v>275</v>
      </c>
      <c r="C59" s="149"/>
      <c r="D59" s="149"/>
      <c r="E59" s="163"/>
      <c r="F59" s="163"/>
      <c r="G59" s="163"/>
      <c r="H59" s="163"/>
      <c r="I59" s="256"/>
      <c r="J59" s="256"/>
      <c r="K59" s="163"/>
      <c r="L59" s="257"/>
      <c r="M59" s="258"/>
    </row>
    <row r="60" spans="1:13" s="25" customFormat="1" ht="15" customHeight="1">
      <c r="A60" s="255"/>
      <c r="B60" s="149" t="s">
        <v>126</v>
      </c>
      <c r="C60" s="149"/>
      <c r="D60" s="149"/>
      <c r="E60" s="163"/>
      <c r="F60" s="163"/>
      <c r="G60" s="163"/>
      <c r="H60" s="163"/>
      <c r="I60" s="149"/>
      <c r="J60" s="149"/>
      <c r="K60" s="163"/>
      <c r="L60" s="259"/>
      <c r="M60" s="260"/>
    </row>
    <row r="61" spans="1:13" s="25" customFormat="1" ht="15" customHeight="1">
      <c r="A61" s="255"/>
      <c r="B61" s="149" t="s">
        <v>127</v>
      </c>
      <c r="C61" s="149"/>
      <c r="D61" s="149"/>
      <c r="E61" s="163"/>
      <c r="F61" s="163"/>
      <c r="G61" s="164">
        <v>0.19</v>
      </c>
      <c r="H61" s="153" t="s">
        <v>128</v>
      </c>
      <c r="I61" s="165">
        <v>68421.05</v>
      </c>
      <c r="J61" s="165"/>
      <c r="K61" s="166">
        <f>G61*I61</f>
        <v>12999.9995</v>
      </c>
      <c r="L61" s="167">
        <f>K61</f>
        <v>12999.9995</v>
      </c>
      <c r="M61" s="260"/>
    </row>
    <row r="62" spans="1:13" s="25" customFormat="1" ht="15.75" customHeight="1">
      <c r="A62" s="156"/>
      <c r="B62" s="142" t="s">
        <v>129</v>
      </c>
      <c r="C62" s="142"/>
      <c r="D62" s="142"/>
      <c r="E62" s="158"/>
      <c r="F62" s="158"/>
      <c r="G62" s="143"/>
      <c r="H62" s="158"/>
      <c r="I62" s="168"/>
      <c r="J62" s="168"/>
      <c r="K62" s="169"/>
      <c r="L62" s="170"/>
      <c r="M62" s="159"/>
    </row>
    <row r="63" spans="1:13" ht="18.75" customHeight="1">
      <c r="A63" s="148"/>
      <c r="B63" s="171" t="s">
        <v>130</v>
      </c>
      <c r="C63" s="171"/>
      <c r="D63" s="171"/>
      <c r="E63" s="163"/>
      <c r="F63" s="163"/>
      <c r="G63" s="163"/>
      <c r="H63" s="163"/>
      <c r="I63" s="163"/>
      <c r="J63" s="163"/>
      <c r="K63" s="261"/>
      <c r="L63" s="167">
        <v>450</v>
      </c>
      <c r="M63" s="155"/>
    </row>
    <row r="64" spans="1:13" s="25" customFormat="1" ht="15.75" customHeight="1">
      <c r="A64" s="156"/>
      <c r="B64" s="142" t="s">
        <v>131</v>
      </c>
      <c r="C64" s="142"/>
      <c r="D64" s="142"/>
      <c r="E64" s="173" t="s">
        <v>132</v>
      </c>
      <c r="F64" s="173" t="s">
        <v>133</v>
      </c>
      <c r="G64" s="144" t="s">
        <v>134</v>
      </c>
      <c r="H64" s="173" t="s">
        <v>135</v>
      </c>
      <c r="I64" s="174" t="s">
        <v>136</v>
      </c>
      <c r="J64" s="174" t="s">
        <v>137</v>
      </c>
      <c r="K64" s="144" t="s">
        <v>138</v>
      </c>
      <c r="L64" s="146" t="s">
        <v>139</v>
      </c>
      <c r="M64" s="159"/>
    </row>
    <row r="65" spans="1:13" ht="18.75" customHeight="1">
      <c r="A65" s="148"/>
      <c r="B65" s="149" t="s">
        <v>140</v>
      </c>
      <c r="C65" s="149"/>
      <c r="D65" s="149"/>
      <c r="E65" s="153">
        <v>8</v>
      </c>
      <c r="F65" s="153" t="s">
        <v>141</v>
      </c>
      <c r="G65" s="152">
        <v>550</v>
      </c>
      <c r="H65" s="153" t="s">
        <v>142</v>
      </c>
      <c r="I65" s="153">
        <v>2</v>
      </c>
      <c r="J65" s="153" t="s">
        <v>143</v>
      </c>
      <c r="K65" s="175">
        <f>SUM(E65*G65*I65)</f>
        <v>8800</v>
      </c>
      <c r="L65" s="262"/>
      <c r="M65" s="130"/>
    </row>
    <row r="66" spans="1:13" ht="18.75" customHeight="1">
      <c r="A66" s="148"/>
      <c r="B66" s="149" t="s">
        <v>144</v>
      </c>
      <c r="C66" s="149"/>
      <c r="D66" s="149"/>
      <c r="E66" s="153">
        <v>4</v>
      </c>
      <c r="F66" s="153" t="s">
        <v>145</v>
      </c>
      <c r="G66" s="152">
        <v>450</v>
      </c>
      <c r="H66" s="153" t="s">
        <v>146</v>
      </c>
      <c r="I66" s="153">
        <v>2</v>
      </c>
      <c r="J66" s="153" t="s">
        <v>147</v>
      </c>
      <c r="K66" s="175">
        <f>SUM(E66*G66*I66)</f>
        <v>3600</v>
      </c>
      <c r="L66" s="176"/>
      <c r="M66" s="130"/>
    </row>
    <row r="67" spans="1:13" ht="18.75" customHeight="1">
      <c r="A67" s="148"/>
      <c r="B67" s="149" t="s">
        <v>148</v>
      </c>
      <c r="C67" s="149"/>
      <c r="D67" s="149"/>
      <c r="E67" s="153">
        <v>1</v>
      </c>
      <c r="F67" s="153" t="s">
        <v>149</v>
      </c>
      <c r="G67" s="152">
        <v>130</v>
      </c>
      <c r="H67" s="153" t="s">
        <v>150</v>
      </c>
      <c r="I67" s="153">
        <v>2</v>
      </c>
      <c r="J67" s="153" t="s">
        <v>151</v>
      </c>
      <c r="K67" s="175">
        <f>SUM(E67*G67*I67)</f>
        <v>260</v>
      </c>
      <c r="L67" s="176"/>
      <c r="M67" s="130"/>
    </row>
    <row r="68" spans="1:13" ht="18.75" customHeight="1">
      <c r="A68" s="148"/>
      <c r="B68" s="149" t="s">
        <v>152</v>
      </c>
      <c r="C68" s="149"/>
      <c r="D68" s="149"/>
      <c r="E68" s="153">
        <v>1</v>
      </c>
      <c r="F68" s="153" t="s">
        <v>153</v>
      </c>
      <c r="G68" s="152">
        <v>130</v>
      </c>
      <c r="H68" s="153" t="s">
        <v>154</v>
      </c>
      <c r="I68" s="153">
        <v>2</v>
      </c>
      <c r="J68" s="153" t="s">
        <v>155</v>
      </c>
      <c r="K68" s="175">
        <f>SUM(E68*G68*I68)</f>
        <v>260</v>
      </c>
      <c r="L68" s="176"/>
      <c r="M68" s="130"/>
    </row>
    <row r="69" spans="1:13" ht="18.75" customHeight="1">
      <c r="A69" s="148"/>
      <c r="B69" s="149" t="s">
        <v>156</v>
      </c>
      <c r="C69" s="149"/>
      <c r="D69" s="149"/>
      <c r="E69" s="153">
        <v>1</v>
      </c>
      <c r="F69" s="153" t="s">
        <v>157</v>
      </c>
      <c r="G69" s="152">
        <v>130</v>
      </c>
      <c r="H69" s="153" t="s">
        <v>158</v>
      </c>
      <c r="I69" s="153">
        <v>2</v>
      </c>
      <c r="J69" s="153" t="s">
        <v>159</v>
      </c>
      <c r="K69" s="175">
        <f>SUM(E69*G69*I69)</f>
        <v>260</v>
      </c>
      <c r="L69" s="167">
        <f>SUM(K65:K69)</f>
        <v>13180</v>
      </c>
      <c r="M69" s="130"/>
    </row>
    <row r="70" spans="1:13" s="25" customFormat="1" ht="15.75" customHeight="1">
      <c r="A70" s="177"/>
      <c r="B70" s="178" t="s">
        <v>160</v>
      </c>
      <c r="C70" s="178"/>
      <c r="D70" s="178"/>
      <c r="E70" s="178"/>
      <c r="F70" s="178"/>
      <c r="G70" s="178"/>
      <c r="H70" s="178"/>
      <c r="I70" s="178"/>
      <c r="J70" s="178"/>
      <c r="K70" s="179"/>
      <c r="L70" s="180">
        <f>SUM(L56:L69)</f>
        <v>27769.999499999998</v>
      </c>
      <c r="M70" s="181"/>
    </row>
    <row r="71" spans="1:13" s="25" customFormat="1" ht="15.75" customHeight="1">
      <c r="A71" s="182"/>
      <c r="B71" s="183" t="s">
        <v>161</v>
      </c>
      <c r="C71" s="183"/>
      <c r="D71" s="183"/>
      <c r="E71" s="263"/>
      <c r="F71" s="263"/>
      <c r="G71" s="144" t="s">
        <v>162</v>
      </c>
      <c r="H71" s="144" t="s">
        <v>163</v>
      </c>
      <c r="I71" s="145" t="s">
        <v>164</v>
      </c>
      <c r="J71" s="145"/>
      <c r="K71" s="145"/>
      <c r="L71" s="185" t="s">
        <v>165</v>
      </c>
      <c r="M71" s="186"/>
    </row>
    <row r="72" spans="1:13" ht="18.75" customHeight="1" thickBot="1">
      <c r="A72" s="187"/>
      <c r="B72" s="188" t="s">
        <v>166</v>
      </c>
      <c r="C72" s="188"/>
      <c r="D72" s="188"/>
      <c r="E72" s="188"/>
      <c r="F72" s="189"/>
      <c r="G72" s="190">
        <v>0.05</v>
      </c>
      <c r="H72" s="191" t="s">
        <v>167</v>
      </c>
      <c r="I72" s="192">
        <f>L70</f>
        <v>27769.999499999998</v>
      </c>
      <c r="J72" s="193"/>
      <c r="K72" s="193"/>
      <c r="L72" s="194">
        <f>G72*I72</f>
        <v>1388.499975</v>
      </c>
      <c r="M72" s="195"/>
    </row>
    <row r="73" spans="1:13" s="25" customFormat="1" ht="15.75" customHeight="1">
      <c r="A73" s="196"/>
      <c r="B73" s="197" t="s">
        <v>168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8">
        <f>SUM(L70:L72)</f>
        <v>29158.499474999997</v>
      </c>
      <c r="M73" s="199"/>
    </row>
    <row r="74" spans="1:13" s="25" customFormat="1" ht="15.75" customHeight="1">
      <c r="A74" s="200"/>
      <c r="B74" s="157" t="s">
        <v>169</v>
      </c>
      <c r="C74" s="158"/>
      <c r="D74" s="201"/>
      <c r="E74" s="144" t="s">
        <v>170</v>
      </c>
      <c r="F74" s="201"/>
      <c r="G74" s="144" t="s">
        <v>171</v>
      </c>
      <c r="H74" s="201"/>
      <c r="I74" s="174" t="s">
        <v>172</v>
      </c>
      <c r="J74" s="174"/>
      <c r="K74" s="144" t="s">
        <v>173</v>
      </c>
      <c r="L74" s="146" t="s">
        <v>174</v>
      </c>
      <c r="M74" s="159"/>
    </row>
    <row r="75" spans="1:13" ht="18.75" customHeight="1" thickBot="1">
      <c r="A75" s="202"/>
      <c r="B75" s="203" t="s">
        <v>175</v>
      </c>
      <c r="C75" s="203"/>
      <c r="D75" s="203"/>
      <c r="E75" s="191">
        <v>8</v>
      </c>
      <c r="F75" s="153" t="s">
        <v>176</v>
      </c>
      <c r="G75" s="152">
        <v>550</v>
      </c>
      <c r="H75" s="153" t="s">
        <v>177</v>
      </c>
      <c r="I75" s="153">
        <v>1</v>
      </c>
      <c r="J75" s="153" t="s">
        <v>178</v>
      </c>
      <c r="K75" s="204">
        <f>E75*G75*I75</f>
        <v>4400</v>
      </c>
      <c r="L75" s="194">
        <f>E75*G75*I75</f>
        <v>4400</v>
      </c>
      <c r="M75" s="195"/>
    </row>
    <row r="76" spans="1:13" s="25" customFormat="1" ht="15.75" customHeight="1" thickBot="1">
      <c r="A76" s="205"/>
      <c r="B76" s="206" t="s">
        <v>179</v>
      </c>
      <c r="C76" s="206"/>
      <c r="D76" s="206"/>
      <c r="E76" s="206"/>
      <c r="F76" s="206"/>
      <c r="G76" s="206"/>
      <c r="H76" s="206"/>
      <c r="I76" s="206"/>
      <c r="J76" s="206"/>
      <c r="K76" s="206"/>
      <c r="L76" s="207">
        <f>L73+L75</f>
        <v>33558.499475</v>
      </c>
      <c r="M76" s="208"/>
    </row>
    <row r="77" spans="1:13" ht="15" customHeight="1">
      <c r="A77" s="264"/>
      <c r="B77" s="210" t="s">
        <v>180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65"/>
    </row>
    <row r="78" spans="1:13" ht="22.5" customHeight="1">
      <c r="A78" s="187"/>
      <c r="B78" s="212" t="s">
        <v>279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66"/>
      <c r="M78" s="155"/>
    </row>
    <row r="79" spans="1:13" ht="15" customHeight="1">
      <c r="A79" s="187"/>
      <c r="B79" s="131" t="s">
        <v>277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55"/>
    </row>
    <row r="80" spans="1:13" ht="15" customHeight="1" thickBot="1">
      <c r="A80" s="119"/>
      <c r="B80" s="131" t="s">
        <v>278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220"/>
    </row>
    <row r="81" spans="1:13" ht="15" customHeight="1" thickBot="1">
      <c r="A81" s="221" t="s">
        <v>181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3"/>
    </row>
    <row r="82" spans="1:13" ht="30" customHeight="1" thickTop="1">
      <c r="A82" s="282" t="s">
        <v>182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4"/>
    </row>
    <row r="83" spans="1:13" ht="18.75" customHeight="1">
      <c r="A83" s="285" t="s">
        <v>183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286"/>
    </row>
    <row r="84" spans="1:13" ht="15.75" customHeight="1">
      <c r="A84" s="267" t="s">
        <v>184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68"/>
    </row>
    <row r="85" spans="1:13" ht="15.75" customHeight="1">
      <c r="A85" s="267" t="s">
        <v>185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68"/>
    </row>
    <row r="86" spans="1:13" ht="3" customHeight="1" thickBot="1">
      <c r="A86" s="287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9"/>
    </row>
    <row r="87" spans="1:13" ht="15.75" customHeight="1" thickBot="1">
      <c r="A87" s="292"/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4"/>
      <c r="M87" s="295"/>
    </row>
    <row r="88" spans="1:13" ht="15.75" customHeight="1" thickTop="1">
      <c r="A88" s="290"/>
      <c r="B88" s="13" t="s">
        <v>186</v>
      </c>
      <c r="C88" s="54" t="s">
        <v>273</v>
      </c>
      <c r="D88" s="54"/>
      <c r="E88" s="54"/>
      <c r="F88" s="54"/>
      <c r="G88" s="54"/>
      <c r="H88" s="54"/>
      <c r="I88" s="54"/>
      <c r="J88" s="54"/>
      <c r="K88" s="54"/>
      <c r="L88" s="277"/>
      <c r="M88" s="291"/>
    </row>
    <row r="89" spans="1:13" ht="15.75" customHeight="1">
      <c r="A89" s="76"/>
      <c r="B89" s="13"/>
      <c r="C89" s="54" t="s">
        <v>187</v>
      </c>
      <c r="D89" s="54"/>
      <c r="E89" s="54"/>
      <c r="F89" s="54"/>
      <c r="G89" s="54"/>
      <c r="H89" s="54"/>
      <c r="I89" s="54"/>
      <c r="J89" s="54"/>
      <c r="K89" s="54"/>
      <c r="L89" s="277"/>
      <c r="M89" s="77"/>
    </row>
    <row r="90" spans="1:13" ht="15.75" customHeight="1">
      <c r="A90" s="76"/>
      <c r="B90" s="13" t="s">
        <v>188</v>
      </c>
      <c r="C90" s="37" t="s">
        <v>189</v>
      </c>
      <c r="D90" s="37"/>
      <c r="E90" s="37"/>
      <c r="F90" s="37"/>
      <c r="G90" s="37"/>
      <c r="H90" s="37"/>
      <c r="I90" s="37"/>
      <c r="J90" s="36" t="s">
        <v>190</v>
      </c>
      <c r="K90" s="36"/>
      <c r="L90" s="278" t="s">
        <v>191</v>
      </c>
      <c r="M90" s="78"/>
    </row>
    <row r="91" spans="1:13" ht="15.75" customHeight="1">
      <c r="A91" s="76"/>
      <c r="B91" s="13" t="s">
        <v>192</v>
      </c>
      <c r="C91" s="37" t="s">
        <v>193</v>
      </c>
      <c r="D91" s="37"/>
      <c r="E91" s="37"/>
      <c r="F91" s="31" t="s">
        <v>194</v>
      </c>
      <c r="G91" s="31"/>
      <c r="H91" s="31"/>
      <c r="I91" s="31"/>
      <c r="J91" s="36" t="s">
        <v>195</v>
      </c>
      <c r="K91" s="36"/>
      <c r="L91" s="279" t="s">
        <v>196</v>
      </c>
      <c r="M91" s="79"/>
    </row>
    <row r="92" spans="1:13" ht="15.75" customHeight="1">
      <c r="A92" s="76"/>
      <c r="B92" s="13" t="s">
        <v>197</v>
      </c>
      <c r="C92" s="40" t="s">
        <v>198</v>
      </c>
      <c r="D92" s="40"/>
      <c r="E92" s="40"/>
      <c r="F92" s="40"/>
      <c r="G92" s="40"/>
      <c r="H92" s="40"/>
      <c r="I92" s="40"/>
      <c r="J92" s="40"/>
      <c r="K92" s="40"/>
      <c r="L92" s="280"/>
      <c r="M92" s="77"/>
    </row>
    <row r="93" spans="1:13" ht="15.75" customHeight="1">
      <c r="A93" s="76"/>
      <c r="B93" s="2"/>
      <c r="C93" s="40" t="s">
        <v>199</v>
      </c>
      <c r="D93" s="40"/>
      <c r="E93" s="40"/>
      <c r="F93" s="40"/>
      <c r="G93" s="40"/>
      <c r="H93" s="40"/>
      <c r="I93" s="40"/>
      <c r="J93" s="40"/>
      <c r="K93" s="40"/>
      <c r="L93" s="280"/>
      <c r="M93" s="77"/>
    </row>
    <row r="94" spans="1:13" ht="15.75" customHeight="1" thickBot="1">
      <c r="A94" s="80"/>
      <c r="B94" s="75" t="s">
        <v>200</v>
      </c>
      <c r="C94" s="74" t="s">
        <v>201</v>
      </c>
      <c r="D94" s="74"/>
      <c r="E94" s="74"/>
      <c r="F94" s="74"/>
      <c r="G94" s="74"/>
      <c r="H94" s="74"/>
      <c r="I94" s="74"/>
      <c r="J94" s="74"/>
      <c r="K94" s="74"/>
      <c r="L94" s="281"/>
      <c r="M94" s="77"/>
    </row>
    <row r="95" spans="1:13" ht="15.75" customHeight="1" thickBot="1">
      <c r="A95" s="269" t="s">
        <v>274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270"/>
    </row>
    <row r="96" spans="1:13" s="25" customFormat="1" ht="15.75" customHeight="1">
      <c r="A96" s="271"/>
      <c r="B96" s="46" t="s">
        <v>202</v>
      </c>
      <c r="C96" s="46"/>
      <c r="D96" s="46"/>
      <c r="E96" s="26"/>
      <c r="F96" s="26"/>
      <c r="G96" s="12" t="s">
        <v>203</v>
      </c>
      <c r="H96" s="12" t="s">
        <v>204</v>
      </c>
      <c r="I96" s="47" t="s">
        <v>205</v>
      </c>
      <c r="J96" s="47"/>
      <c r="K96" s="12" t="s">
        <v>206</v>
      </c>
      <c r="L96" s="67" t="s">
        <v>207</v>
      </c>
      <c r="M96" s="272"/>
    </row>
    <row r="97" spans="1:13" ht="18.75" customHeight="1">
      <c r="A97" s="81"/>
      <c r="B97" s="58" t="s">
        <v>208</v>
      </c>
      <c r="C97" s="58"/>
      <c r="D97" s="58"/>
      <c r="E97" s="4"/>
      <c r="F97" s="3"/>
      <c r="G97" s="14">
        <v>38</v>
      </c>
      <c r="H97" s="10" t="s">
        <v>209</v>
      </c>
      <c r="I97" s="10">
        <v>40</v>
      </c>
      <c r="J97" s="10" t="s">
        <v>210</v>
      </c>
      <c r="K97" s="15">
        <f>G97*I97</f>
        <v>1520</v>
      </c>
      <c r="L97" s="64">
        <f>K97</f>
        <v>1520</v>
      </c>
      <c r="M97" s="82"/>
    </row>
    <row r="98" spans="1:13" s="25" customFormat="1" ht="15.75" customHeight="1">
      <c r="A98" s="83"/>
      <c r="B98" s="24" t="s">
        <v>211</v>
      </c>
      <c r="C98" s="5"/>
      <c r="D98" s="5"/>
      <c r="E98" s="5"/>
      <c r="F98" s="5"/>
      <c r="G98" s="8" t="s">
        <v>212</v>
      </c>
      <c r="H98" s="8" t="s">
        <v>213</v>
      </c>
      <c r="I98" s="52" t="s">
        <v>214</v>
      </c>
      <c r="J98" s="52"/>
      <c r="K98" s="8" t="s">
        <v>215</v>
      </c>
      <c r="L98" s="63" t="s">
        <v>216</v>
      </c>
      <c r="M98" s="84"/>
    </row>
    <row r="99" spans="1:13" s="25" customFormat="1" ht="15" customHeight="1">
      <c r="A99" s="273"/>
      <c r="B99" s="53" t="s">
        <v>276</v>
      </c>
      <c r="C99" s="53"/>
      <c r="D99" s="53"/>
      <c r="E99" s="23"/>
      <c r="F99" s="23"/>
      <c r="G99" s="23"/>
      <c r="H99" s="23"/>
      <c r="I99" s="32"/>
      <c r="J99" s="32"/>
      <c r="K99" s="23"/>
      <c r="L99" s="68"/>
      <c r="M99" s="274"/>
    </row>
    <row r="100" spans="1:13" s="25" customFormat="1" ht="15" customHeight="1">
      <c r="A100" s="273"/>
      <c r="B100" s="53" t="s">
        <v>275</v>
      </c>
      <c r="C100" s="53"/>
      <c r="D100" s="53"/>
      <c r="E100" s="23"/>
      <c r="F100" s="23"/>
      <c r="G100" s="23"/>
      <c r="H100" s="23"/>
      <c r="I100" s="32"/>
      <c r="J100" s="32"/>
      <c r="K100" s="23"/>
      <c r="L100" s="68"/>
      <c r="M100" s="274"/>
    </row>
    <row r="101" spans="1:13" s="25" customFormat="1" ht="15" customHeight="1">
      <c r="A101" s="273"/>
      <c r="B101" s="53" t="s">
        <v>217</v>
      </c>
      <c r="C101" s="53"/>
      <c r="D101" s="53"/>
      <c r="E101" s="23"/>
      <c r="F101" s="23"/>
      <c r="G101" s="23"/>
      <c r="H101" s="23"/>
      <c r="I101" s="53"/>
      <c r="J101" s="53"/>
      <c r="K101" s="23"/>
      <c r="L101" s="69"/>
      <c r="M101" s="275"/>
    </row>
    <row r="102" spans="1:13" s="25" customFormat="1" ht="15" customHeight="1">
      <c r="A102" s="273"/>
      <c r="B102" s="53" t="s">
        <v>218</v>
      </c>
      <c r="C102" s="53"/>
      <c r="D102" s="53"/>
      <c r="E102" s="23"/>
      <c r="F102" s="23"/>
      <c r="G102" s="16">
        <v>0.19</v>
      </c>
      <c r="H102" s="10" t="s">
        <v>219</v>
      </c>
      <c r="I102" s="56">
        <v>94736.84</v>
      </c>
      <c r="J102" s="56"/>
      <c r="K102" s="17">
        <f>G102*I102</f>
        <v>17999.9996</v>
      </c>
      <c r="L102" s="65">
        <f>K102</f>
        <v>17999.9996</v>
      </c>
      <c r="M102" s="275"/>
    </row>
    <row r="103" spans="1:13" s="25" customFormat="1" ht="15.75" customHeight="1">
      <c r="A103" s="83"/>
      <c r="B103" s="33" t="s">
        <v>220</v>
      </c>
      <c r="C103" s="33"/>
      <c r="D103" s="33"/>
      <c r="E103" s="5"/>
      <c r="F103" s="5"/>
      <c r="G103" s="6"/>
      <c r="H103" s="5"/>
      <c r="I103" s="55"/>
      <c r="J103" s="55"/>
      <c r="K103" s="7"/>
      <c r="L103" s="21"/>
      <c r="M103" s="84"/>
    </row>
    <row r="104" spans="1:13" ht="18.75" customHeight="1">
      <c r="A104" s="81"/>
      <c r="B104" s="57" t="s">
        <v>221</v>
      </c>
      <c r="C104" s="57"/>
      <c r="D104" s="57"/>
      <c r="E104" s="23"/>
      <c r="F104" s="23"/>
      <c r="G104" s="23"/>
      <c r="H104" s="23"/>
      <c r="I104" s="23"/>
      <c r="J104" s="23"/>
      <c r="K104" s="9"/>
      <c r="L104" s="65">
        <v>500</v>
      </c>
      <c r="M104" s="82"/>
    </row>
    <row r="105" spans="1:13" s="25" customFormat="1" ht="15.75" customHeight="1">
      <c r="A105" s="83"/>
      <c r="B105" s="33" t="s">
        <v>222</v>
      </c>
      <c r="C105" s="33"/>
      <c r="D105" s="33"/>
      <c r="E105" s="22" t="s">
        <v>223</v>
      </c>
      <c r="F105" s="22" t="s">
        <v>224</v>
      </c>
      <c r="G105" s="8" t="s">
        <v>225</v>
      </c>
      <c r="H105" s="22" t="s">
        <v>226</v>
      </c>
      <c r="I105" s="48" t="s">
        <v>227</v>
      </c>
      <c r="J105" s="48" t="s">
        <v>228</v>
      </c>
      <c r="K105" s="8" t="s">
        <v>229</v>
      </c>
      <c r="L105" s="63" t="s">
        <v>230</v>
      </c>
      <c r="M105" s="84"/>
    </row>
    <row r="106" spans="1:13" ht="18.75" customHeight="1">
      <c r="A106" s="81"/>
      <c r="B106" s="53" t="s">
        <v>231</v>
      </c>
      <c r="C106" s="53"/>
      <c r="D106" s="53"/>
      <c r="E106" s="10">
        <v>8</v>
      </c>
      <c r="F106" s="10" t="s">
        <v>232</v>
      </c>
      <c r="G106" s="14">
        <v>550</v>
      </c>
      <c r="H106" s="10" t="s">
        <v>233</v>
      </c>
      <c r="I106" s="10">
        <v>3</v>
      </c>
      <c r="J106" s="10" t="s">
        <v>234</v>
      </c>
      <c r="K106" s="15">
        <f>SUM(E106*G106*I106)</f>
        <v>13200</v>
      </c>
      <c r="L106" s="70"/>
      <c r="M106" s="79"/>
    </row>
    <row r="107" spans="1:13" ht="18.75" customHeight="1">
      <c r="A107" s="81"/>
      <c r="B107" s="53" t="s">
        <v>235</v>
      </c>
      <c r="C107" s="53"/>
      <c r="D107" s="53"/>
      <c r="E107" s="10">
        <v>4</v>
      </c>
      <c r="F107" s="10" t="s">
        <v>236</v>
      </c>
      <c r="G107" s="14">
        <v>450</v>
      </c>
      <c r="H107" s="10" t="s">
        <v>237</v>
      </c>
      <c r="I107" s="10">
        <v>3</v>
      </c>
      <c r="J107" s="10" t="s">
        <v>238</v>
      </c>
      <c r="K107" s="15">
        <f>SUM(E107*G107*I107)</f>
        <v>5400</v>
      </c>
      <c r="L107" s="70"/>
      <c r="M107" s="79"/>
    </row>
    <row r="108" spans="1:13" ht="18.75" customHeight="1">
      <c r="A108" s="81"/>
      <c r="B108" s="53" t="s">
        <v>239</v>
      </c>
      <c r="C108" s="53"/>
      <c r="D108" s="53"/>
      <c r="E108" s="10">
        <v>1</v>
      </c>
      <c r="F108" s="10" t="s">
        <v>240</v>
      </c>
      <c r="G108" s="14">
        <v>130</v>
      </c>
      <c r="H108" s="10" t="s">
        <v>241</v>
      </c>
      <c r="I108" s="10">
        <v>3</v>
      </c>
      <c r="J108" s="10" t="s">
        <v>242</v>
      </c>
      <c r="K108" s="15">
        <f>SUM(E108*G108*I108)</f>
        <v>390</v>
      </c>
      <c r="L108" s="70"/>
      <c r="M108" s="79"/>
    </row>
    <row r="109" spans="1:13" ht="18.75" customHeight="1">
      <c r="A109" s="81"/>
      <c r="B109" s="53" t="s">
        <v>243</v>
      </c>
      <c r="C109" s="53"/>
      <c r="D109" s="53"/>
      <c r="E109" s="10">
        <v>1</v>
      </c>
      <c r="F109" s="10" t="s">
        <v>244</v>
      </c>
      <c r="G109" s="14">
        <v>130</v>
      </c>
      <c r="H109" s="10" t="s">
        <v>245</v>
      </c>
      <c r="I109" s="10">
        <v>3</v>
      </c>
      <c r="J109" s="10" t="s">
        <v>246</v>
      </c>
      <c r="K109" s="15">
        <f>SUM(E109*G109*I109)</f>
        <v>390</v>
      </c>
      <c r="L109" s="70"/>
      <c r="M109" s="79"/>
    </row>
    <row r="110" spans="1:13" ht="18.75" customHeight="1">
      <c r="A110" s="81"/>
      <c r="B110" s="53" t="s">
        <v>247</v>
      </c>
      <c r="C110" s="53"/>
      <c r="D110" s="53"/>
      <c r="E110" s="10">
        <v>1</v>
      </c>
      <c r="F110" s="10" t="s">
        <v>248</v>
      </c>
      <c r="G110" s="14">
        <v>130</v>
      </c>
      <c r="H110" s="10" t="s">
        <v>249</v>
      </c>
      <c r="I110" s="10">
        <v>3</v>
      </c>
      <c r="J110" s="10" t="s">
        <v>250</v>
      </c>
      <c r="K110" s="15">
        <f>SUM(E110*G110*I110)</f>
        <v>390</v>
      </c>
      <c r="L110" s="65">
        <f>SUM(K106:K110)</f>
        <v>19770</v>
      </c>
      <c r="M110" s="79"/>
    </row>
    <row r="111" spans="1:13" s="25" customFormat="1" ht="15.75" customHeight="1">
      <c r="A111" s="85"/>
      <c r="B111" s="49" t="s">
        <v>251</v>
      </c>
      <c r="C111" s="49"/>
      <c r="D111" s="49"/>
      <c r="E111" s="49"/>
      <c r="F111" s="49"/>
      <c r="G111" s="49"/>
      <c r="H111" s="49"/>
      <c r="I111" s="49"/>
      <c r="J111" s="49"/>
      <c r="K111" s="50"/>
      <c r="L111" s="59">
        <f>SUM(L97:L110)</f>
        <v>39789.999599999996</v>
      </c>
      <c r="M111" s="86"/>
    </row>
    <row r="112" spans="1:13" s="25" customFormat="1" ht="15.75" customHeight="1">
      <c r="A112" s="87"/>
      <c r="B112" s="51" t="s">
        <v>252</v>
      </c>
      <c r="C112" s="51"/>
      <c r="D112" s="51"/>
      <c r="E112" s="27"/>
      <c r="F112" s="27"/>
      <c r="G112" s="8" t="s">
        <v>253</v>
      </c>
      <c r="H112" s="8" t="s">
        <v>254</v>
      </c>
      <c r="I112" s="52" t="s">
        <v>255</v>
      </c>
      <c r="J112" s="52"/>
      <c r="K112" s="52"/>
      <c r="L112" s="60" t="s">
        <v>256</v>
      </c>
      <c r="M112" s="88"/>
    </row>
    <row r="113" spans="1:13" ht="18.75" customHeight="1" thickBot="1">
      <c r="A113" s="89"/>
      <c r="B113" s="41" t="s">
        <v>257</v>
      </c>
      <c r="C113" s="41"/>
      <c r="D113" s="41"/>
      <c r="E113" s="41"/>
      <c r="F113" s="18"/>
      <c r="G113" s="19">
        <v>0.05</v>
      </c>
      <c r="H113" s="20" t="s">
        <v>258</v>
      </c>
      <c r="I113" s="42">
        <f>L111</f>
        <v>39789.999599999996</v>
      </c>
      <c r="J113" s="43"/>
      <c r="K113" s="43"/>
      <c r="L113" s="66">
        <f>G113*I113</f>
        <v>1989.4999799999998</v>
      </c>
      <c r="M113" s="90"/>
    </row>
    <row r="114" spans="1:13" s="25" customFormat="1" ht="15.75" customHeight="1">
      <c r="A114" s="91"/>
      <c r="B114" s="44" t="s">
        <v>259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61">
        <f>SUM(L111:L113)</f>
        <v>41779.499579999996</v>
      </c>
      <c r="M114" s="92"/>
    </row>
    <row r="115" spans="1:13" s="25" customFormat="1" ht="15.75" customHeight="1">
      <c r="A115" s="93"/>
      <c r="B115" s="24" t="s">
        <v>260</v>
      </c>
      <c r="C115" s="5"/>
      <c r="D115" s="28"/>
      <c r="E115" s="6" t="s">
        <v>261</v>
      </c>
      <c r="F115" s="29"/>
      <c r="G115" s="6" t="s">
        <v>262</v>
      </c>
      <c r="H115" s="28"/>
      <c r="I115" s="45" t="s">
        <v>263</v>
      </c>
      <c r="J115" s="45"/>
      <c r="K115" s="6" t="s">
        <v>264</v>
      </c>
      <c r="L115" s="21" t="s">
        <v>265</v>
      </c>
      <c r="M115" s="84"/>
    </row>
    <row r="116" spans="1:13" ht="18.75" customHeight="1" thickBot="1">
      <c r="A116" s="94"/>
      <c r="B116" s="39" t="s">
        <v>266</v>
      </c>
      <c r="C116" s="39"/>
      <c r="D116" s="39"/>
      <c r="E116" s="20">
        <v>8</v>
      </c>
      <c r="F116" s="10" t="s">
        <v>267</v>
      </c>
      <c r="G116" s="14">
        <v>550</v>
      </c>
      <c r="H116" s="10" t="s">
        <v>268</v>
      </c>
      <c r="I116" s="10">
        <v>1.5</v>
      </c>
      <c r="J116" s="10" t="s">
        <v>269</v>
      </c>
      <c r="K116" s="30">
        <f>E116*G116*I116</f>
        <v>6600</v>
      </c>
      <c r="L116" s="66">
        <f>E116*G116*I116</f>
        <v>6600</v>
      </c>
      <c r="M116" s="90"/>
    </row>
    <row r="117" spans="1:13" s="25" customFormat="1" ht="15.75" customHeight="1" thickBot="1">
      <c r="A117" s="296"/>
      <c r="B117" s="297" t="s">
        <v>270</v>
      </c>
      <c r="C117" s="297"/>
      <c r="D117" s="297"/>
      <c r="E117" s="297"/>
      <c r="F117" s="297"/>
      <c r="G117" s="297"/>
      <c r="H117" s="297"/>
      <c r="I117" s="297"/>
      <c r="J117" s="297"/>
      <c r="K117" s="297"/>
      <c r="L117" s="298">
        <f>L114+L116</f>
        <v>48379.499579999996</v>
      </c>
      <c r="M117" s="299"/>
    </row>
    <row r="118" spans="1:13" ht="15" customHeight="1" thickTop="1">
      <c r="A118" s="308"/>
      <c r="B118" s="302" t="s">
        <v>271</v>
      </c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0"/>
    </row>
    <row r="119" spans="1:13" ht="21" customHeight="1">
      <c r="A119" s="309"/>
      <c r="B119" s="72" t="s">
        <v>279</v>
      </c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82"/>
    </row>
    <row r="120" spans="1:13" ht="15" customHeight="1">
      <c r="A120" s="309"/>
      <c r="B120" s="73" t="s">
        <v>277</v>
      </c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82"/>
    </row>
    <row r="121" spans="1:13" ht="15" customHeight="1" thickBot="1">
      <c r="A121" s="310"/>
      <c r="B121" s="304" t="s">
        <v>278</v>
      </c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95"/>
    </row>
    <row r="122" spans="1:13" ht="15" customHeight="1" thickBot="1">
      <c r="A122" s="301" t="s">
        <v>272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96"/>
    </row>
    <row r="123" spans="1:13" ht="13.5" thickTop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7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71"/>
      <c r="M124" s="11"/>
    </row>
    <row r="125" spans="1:1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7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71"/>
      <c r="M126" s="1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</row>
    <row r="238" ht="15.75" customHeight="1"/>
    <row r="299" ht="12" customHeight="1"/>
    <row r="301" ht="45" customHeight="1"/>
  </sheetData>
  <sheetProtection/>
  <mergeCells count="158">
    <mergeCell ref="A1:M1"/>
    <mergeCell ref="A2:M2"/>
    <mergeCell ref="A3:M3"/>
    <mergeCell ref="A4:M4"/>
    <mergeCell ref="A40:M40"/>
    <mergeCell ref="B108:D108"/>
    <mergeCell ref="I102:J102"/>
    <mergeCell ref="I103:J103"/>
    <mergeCell ref="I99:J99"/>
    <mergeCell ref="I101:J101"/>
    <mergeCell ref="C88:L88"/>
    <mergeCell ref="B100:D100"/>
    <mergeCell ref="I100:J100"/>
    <mergeCell ref="B97:D97"/>
    <mergeCell ref="I98:J98"/>
    <mergeCell ref="I96:J96"/>
    <mergeCell ref="A95:M95"/>
    <mergeCell ref="B96:D96"/>
    <mergeCell ref="B109:D109"/>
    <mergeCell ref="B106:D106"/>
    <mergeCell ref="B107:D107"/>
    <mergeCell ref="B104:D104"/>
    <mergeCell ref="B105:D105"/>
    <mergeCell ref="B102:D102"/>
    <mergeCell ref="B103:D103"/>
    <mergeCell ref="B99:D99"/>
    <mergeCell ref="B101:D101"/>
    <mergeCell ref="B69:D69"/>
    <mergeCell ref="B70:K70"/>
    <mergeCell ref="B72:E72"/>
    <mergeCell ref="I72:K72"/>
    <mergeCell ref="B71:D71"/>
    <mergeCell ref="I71:K71"/>
    <mergeCell ref="B73:K73"/>
    <mergeCell ref="I74:J74"/>
    <mergeCell ref="B79:L79"/>
    <mergeCell ref="B80:L80"/>
    <mergeCell ref="B77:L77"/>
    <mergeCell ref="B78:L78"/>
    <mergeCell ref="B76:K76"/>
    <mergeCell ref="B56:D56"/>
    <mergeCell ref="B62:D62"/>
    <mergeCell ref="I62:J62"/>
    <mergeCell ref="B61:D61"/>
    <mergeCell ref="I61:J61"/>
    <mergeCell ref="B60:D60"/>
    <mergeCell ref="I60:J60"/>
    <mergeCell ref="I58:J58"/>
    <mergeCell ref="I57:J57"/>
    <mergeCell ref="B67:D67"/>
    <mergeCell ref="B68:D68"/>
    <mergeCell ref="I64:J64"/>
    <mergeCell ref="B65:D65"/>
    <mergeCell ref="B66:D66"/>
    <mergeCell ref="B63:D63"/>
    <mergeCell ref="B64:D64"/>
    <mergeCell ref="B57:D57"/>
    <mergeCell ref="C6:L6"/>
    <mergeCell ref="J9:K9"/>
    <mergeCell ref="C7:L7"/>
    <mergeCell ref="C8:I8"/>
    <mergeCell ref="J8:K8"/>
    <mergeCell ref="C9:E9"/>
    <mergeCell ref="F50:I50"/>
    <mergeCell ref="J50:K50"/>
    <mergeCell ref="C51:L51"/>
    <mergeCell ref="C50:E50"/>
    <mergeCell ref="J49:K49"/>
    <mergeCell ref="B15:D15"/>
    <mergeCell ref="I16:J16"/>
    <mergeCell ref="F9:I9"/>
    <mergeCell ref="C10:L10"/>
    <mergeCell ref="C11:L11"/>
    <mergeCell ref="C12:L12"/>
    <mergeCell ref="C47:L47"/>
    <mergeCell ref="B22:D22"/>
    <mergeCell ref="A41:M41"/>
    <mergeCell ref="A42:M42"/>
    <mergeCell ref="A43:M43"/>
    <mergeCell ref="B32:K32"/>
    <mergeCell ref="B37:L37"/>
    <mergeCell ref="B23:D23"/>
    <mergeCell ref="I23:J23"/>
    <mergeCell ref="B39:L39"/>
    <mergeCell ref="I21:J21"/>
    <mergeCell ref="B17:D17"/>
    <mergeCell ref="B18:D18"/>
    <mergeCell ref="B19:D19"/>
    <mergeCell ref="B20:D20"/>
    <mergeCell ref="I20:J20"/>
    <mergeCell ref="I19:J19"/>
    <mergeCell ref="I18:J18"/>
    <mergeCell ref="I17:J17"/>
    <mergeCell ref="B29:K29"/>
    <mergeCell ref="A13:M13"/>
    <mergeCell ref="B14:D14"/>
    <mergeCell ref="I14:J14"/>
    <mergeCell ref="B24:D24"/>
    <mergeCell ref="B25:D25"/>
    <mergeCell ref="B26:D26"/>
    <mergeCell ref="B27:D27"/>
    <mergeCell ref="B28:D28"/>
    <mergeCell ref="B21:D21"/>
    <mergeCell ref="B38:L38"/>
    <mergeCell ref="B31:E31"/>
    <mergeCell ref="B36:L36"/>
    <mergeCell ref="B34:D34"/>
    <mergeCell ref="I31:K31"/>
    <mergeCell ref="B30:D30"/>
    <mergeCell ref="I30:K30"/>
    <mergeCell ref="I33:J33"/>
    <mergeCell ref="B35:K35"/>
    <mergeCell ref="A44:M44"/>
    <mergeCell ref="F91:I91"/>
    <mergeCell ref="J91:K91"/>
    <mergeCell ref="C93:L93"/>
    <mergeCell ref="A45:M45"/>
    <mergeCell ref="A46:L46"/>
    <mergeCell ref="C48:L48"/>
    <mergeCell ref="C49:I49"/>
    <mergeCell ref="I59:J59"/>
    <mergeCell ref="B58:D58"/>
    <mergeCell ref="C94:L94"/>
    <mergeCell ref="C91:E91"/>
    <mergeCell ref="C92:L92"/>
    <mergeCell ref="C52:L52"/>
    <mergeCell ref="A84:M84"/>
    <mergeCell ref="A82:M82"/>
    <mergeCell ref="A83:M83"/>
    <mergeCell ref="A54:M54"/>
    <mergeCell ref="C53:L53"/>
    <mergeCell ref="B59:D59"/>
    <mergeCell ref="B55:D55"/>
    <mergeCell ref="I55:J55"/>
    <mergeCell ref="B117:K117"/>
    <mergeCell ref="B118:L118"/>
    <mergeCell ref="I105:J105"/>
    <mergeCell ref="B111:K111"/>
    <mergeCell ref="B112:D112"/>
    <mergeCell ref="I112:K112"/>
    <mergeCell ref="B110:D110"/>
    <mergeCell ref="C89:L89"/>
    <mergeCell ref="A122:M122"/>
    <mergeCell ref="B75:D75"/>
    <mergeCell ref="B116:D116"/>
    <mergeCell ref="B119:L119"/>
    <mergeCell ref="B120:L120"/>
    <mergeCell ref="B121:L121"/>
    <mergeCell ref="B113:E113"/>
    <mergeCell ref="I113:K113"/>
    <mergeCell ref="B114:K114"/>
    <mergeCell ref="I115:J115"/>
    <mergeCell ref="J90:K90"/>
    <mergeCell ref="C90:I90"/>
    <mergeCell ref="A81:M81"/>
    <mergeCell ref="A85:M85"/>
    <mergeCell ref="A86:M86"/>
    <mergeCell ref="A87:L87"/>
  </mergeCells>
  <printOptions/>
  <pageMargins left="1.47" right="0.25" top="1.03" bottom="0" header="0" footer="0"/>
  <pageSetup horizontalDpi="600" verticalDpi="600" orientation="portrait" scale="85" r:id="rId1"/>
  <rowBreaks count="2" manualBreakCount="2">
    <brk id="40" max="12" man="1"/>
    <brk id="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IZamudio</dc:creator>
  <cp:keywords/>
  <dc:description/>
  <cp:lastModifiedBy>CBrice</cp:lastModifiedBy>
  <cp:lastPrinted>2011-03-31T16:57:28Z</cp:lastPrinted>
  <dcterms:created xsi:type="dcterms:W3CDTF">2009-08-27T15:14:35Z</dcterms:created>
  <dcterms:modified xsi:type="dcterms:W3CDTF">2011-03-31T17:00:29Z</dcterms:modified>
  <cp:category/>
  <cp:version/>
  <cp:contentType/>
  <cp:contentStatus/>
</cp:coreProperties>
</file>